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ASEI\Contrato 2019\Evaluación de propuestas\"/>
    </mc:Choice>
  </mc:AlternateContent>
  <bookViews>
    <workbookView xWindow="0" yWindow="0" windowWidth="28800" windowHeight="12435" tabRatio="836" activeTab="1"/>
  </bookViews>
  <sheets>
    <sheet name="Apertura Sobres" sheetId="22" r:id="rId1"/>
    <sheet name="3,1 Req. Juridicos" sheetId="21" r:id="rId2"/>
    <sheet name="3.2. Req Juridico-Ambiental" sheetId="30" r:id="rId3"/>
    <sheet name="6.Experiencia" sheetId="29" r:id="rId4"/>
    <sheet name="7. Propuesta Economica" sheetId="31" r:id="rId5"/>
  </sheets>
  <externalReferences>
    <externalReference r:id="rId6"/>
  </externalReferences>
  <definedNames>
    <definedName name="_Dist_Bin" hidden="1">[1]MPC3I4!$A$2040:$DD$3161</definedName>
    <definedName name="_Dist_Values" hidden="1">[1]MPC3I4!$A$2552:$IV$3906</definedName>
    <definedName name="_xlnm._FilterDatabase" localSheetId="0" hidden="1">'Apertura Sobres'!$B$5:$I$5</definedName>
    <definedName name="wrn.items." localSheetId="1" hidden="1">{#N/A,#N/A,FALSE,"Items"}</definedName>
    <definedName name="wrn.items." localSheetId="4" hidden="1">{#N/A,#N/A,FALSE,"Items"}</definedName>
    <definedName name="wrn.items." localSheetId="0" hidden="1">{#N/A,#N/A,FALSE,"Items"}</definedName>
    <definedName name="wrn.items." hidden="1">{#N/A,#N/A,FALSE,"Items"}</definedName>
    <definedName name="wrn1.items" localSheetId="1" hidden="1">{#N/A,#N/A,FALSE,"Items"}</definedName>
    <definedName name="wrn1.items" localSheetId="4" hidden="1">{#N/A,#N/A,FALSE,"Items"}</definedName>
    <definedName name="wrn1.items" localSheetId="0" hidden="1">{#N/A,#N/A,FALSE,"Items"}</definedName>
    <definedName name="wrn1.items" hidden="1">{#N/A,#N/A,FALSE,"Items"}</definedName>
  </definedNames>
  <calcPr calcId="152511"/>
</workbook>
</file>

<file path=xl/calcChain.xml><?xml version="1.0" encoding="utf-8"?>
<calcChain xmlns="http://schemas.openxmlformats.org/spreadsheetml/2006/main">
  <c r="G14" i="29" l="1"/>
  <c r="D16" i="29" l="1"/>
  <c r="G15" i="29" s="1"/>
  <c r="Q14" i="29"/>
  <c r="Q15" i="29" l="1"/>
  <c r="B1" i="29"/>
  <c r="B1" i="21"/>
  <c r="C6" i="30"/>
  <c r="B1" i="30"/>
</calcChain>
</file>

<file path=xl/sharedStrings.xml><?xml version="1.0" encoding="utf-8"?>
<sst xmlns="http://schemas.openxmlformats.org/spreadsheetml/2006/main" count="218" uniqueCount="153">
  <si>
    <t>UNIVERSIDAD DE ANTIOQUIA</t>
  </si>
  <si>
    <t>OBSERVACIONES</t>
  </si>
  <si>
    <t>PROPONENTES</t>
  </si>
  <si>
    <t>OBJETO: Interventoría técnica, legal, administrativa, financiera y ambiental para el contrato de obra de la construcción de la Segunda Etapa de la Sede Apartadó que comprende los edificios administrativo, cafetería, polideportivo cubierto pasarelas de estudio y circulación. (FASE I; ETAPA II).</t>
  </si>
  <si>
    <t>N°</t>
  </si>
  <si>
    <t>RADICADO</t>
  </si>
  <si>
    <t>HORA DE RECIBIDO</t>
  </si>
  <si>
    <t>NIT/CC</t>
  </si>
  <si>
    <t>REPRESENTANTE LEGAL</t>
  </si>
  <si>
    <t>Comisión Evaluadora</t>
  </si>
  <si>
    <t>FOLIOS</t>
  </si>
  <si>
    <t>Tipo de tratamiento</t>
  </si>
  <si>
    <t>($ antes de IVA)</t>
  </si>
  <si>
    <t>Andes</t>
  </si>
  <si>
    <t>Carmen de Viboral</t>
  </si>
  <si>
    <t>Santa Fé de Antioquia</t>
  </si>
  <si>
    <t>Amalfi</t>
  </si>
  <si>
    <t>Santa Rosa de Osos-</t>
  </si>
  <si>
    <t>Yarumal</t>
  </si>
  <si>
    <t>Incineración, $/Kg</t>
  </si>
  <si>
    <t>Biorremediación, $/Kg</t>
  </si>
  <si>
    <t>Neutralización, $/Kg</t>
  </si>
  <si>
    <t>Estabilización, $/Kg</t>
  </si>
  <si>
    <t>Desactivación, $/Kg</t>
  </si>
  <si>
    <t>Celda de seguridad, $/Kg</t>
  </si>
  <si>
    <t>Insumos</t>
  </si>
  <si>
    <t>Unidad</t>
  </si>
  <si>
    <t>Costo Unitario</t>
  </si>
  <si>
    <t xml:space="preserve">Suministros de pictogramas para el transporte: tóxico, inflamable, peligroso para el medio ambiente, sólido inflamable, corrosivo, infeccioso </t>
  </si>
  <si>
    <t>ADIELA VALENCIA DE ARANGO</t>
  </si>
  <si>
    <t>Permiso de emisiones atmosféricas vigente, expedido por la Corporación Ambiental a la que pertenece.</t>
  </si>
  <si>
    <t>Licencia para tratamiento de luminarias.</t>
  </si>
  <si>
    <t>Licencia Ambiental, desactivación de alta eficiencia expedida por la Corporación Ambiental a la que pertenece.</t>
  </si>
  <si>
    <t>Plan de manejo ambiental.</t>
  </si>
  <si>
    <t xml:space="preserve">Reporte de análisis microbiológico de un residuo inactivado vigente. Este análisis debe contemplar los parámetros que se detallan a continuación:
• Detección de Bacillus stearothermophilus/g
• Detección de Bacillus Subtiles/g
• Detección de Enterococcus faecalis/100 ml
• Detección de Hongo monoliform proliferatina/g
• Detección de Mycobacterum tuberculosis hominia/g
• Detección de Pseudomonas aeruginosa/g
</t>
  </si>
  <si>
    <t>ITEM</t>
  </si>
  <si>
    <t>2.2. REQUISITOS JURÍDICO-AMBIENTALES</t>
  </si>
  <si>
    <t>Item</t>
  </si>
  <si>
    <t xml:space="preserve">FECHA DE CIERRE: 27/02/2019
HORA:9:00 AM a 9.30 A.M </t>
  </si>
  <si>
    <t>Entregó CD  y Carpeta foliada</t>
  </si>
  <si>
    <t>ECOLOGISTICA S.A.S. E.S.P</t>
  </si>
  <si>
    <t>900.024.398-4</t>
  </si>
  <si>
    <t>BIOLÓGICOS Y CONTAMINADOS  S.A.S. E.S.P</t>
  </si>
  <si>
    <t>ZULMA LUNEY GONZÁLEZ RAMÍREZ</t>
  </si>
  <si>
    <t>900.448.985-8</t>
  </si>
  <si>
    <t xml:space="preserve">Entregó la documentación mal foliada, sin legajar (hojas sueltas); se procedió a foliar. Entregó CD </t>
  </si>
  <si>
    <t>Ana Mercedes Montoya Restrepo
Gestora Ambiental</t>
  </si>
  <si>
    <t>División de Infraestructura Física</t>
  </si>
  <si>
    <t>Regional o sede</t>
  </si>
  <si>
    <t>Caucasia</t>
  </si>
  <si>
    <t>Puerto Berrio</t>
  </si>
  <si>
    <t>Turbó</t>
  </si>
  <si>
    <t>Sedes en el Área Metropolitana</t>
  </si>
  <si>
    <t>Ciencias del Mar</t>
  </si>
  <si>
    <t>N/A</t>
  </si>
  <si>
    <t>Desnaturalización</t>
  </si>
  <si>
    <t>Celda de seguridad por volumen</t>
  </si>
  <si>
    <t xml:space="preserve">
NOTA 1: El transporte para para la sede ubicada en el municipio de Turbo tiene un valor de $1.700.000, adicional al valor de tratamiento.
NOTA 2: Los valores presentados en la anterior tabla corresponden al valor unitario por kilo de residuo según su respectivo tratamiento.
NOTA 3: Se deja de ofertar el servicio de neutralización ya que se suprime de nuestro portafolio y es reemplazado por la bio-remediación.
</t>
  </si>
  <si>
    <r>
      <t xml:space="preserve">Costo IVA: </t>
    </r>
    <r>
      <rPr>
        <u/>
        <sz val="10"/>
        <color rgb="FF000000"/>
        <rFont val="Arial"/>
        <family val="2"/>
      </rPr>
      <t>0</t>
    </r>
    <r>
      <rPr>
        <sz val="10"/>
        <color rgb="FF000000"/>
        <rFont val="Arial"/>
        <family val="2"/>
      </rPr>
      <t xml:space="preserve"> %</t>
    </r>
  </si>
  <si>
    <t>Suministro de rótulos</t>
  </si>
  <si>
    <t xml:space="preserve">NOTA 4: No se cotizan el suministro de pictogramas ni de rótulos, debido a que estos se suministran como valor agregado de nuestro servicio.
</t>
  </si>
  <si>
    <t>BIOLÓGICOS Y CONTAMINADOS S.A.S E.S.P</t>
  </si>
  <si>
    <t>Costo de disposición en KG más transporte</t>
  </si>
  <si>
    <t>Costo de transporte por viaje</t>
  </si>
  <si>
    <t>Oriente</t>
  </si>
  <si>
    <t>Bajo cauca</t>
  </si>
  <si>
    <t>Occidente</t>
  </si>
  <si>
    <t>Nordeste</t>
  </si>
  <si>
    <t>Sur oeste</t>
  </si>
  <si>
    <t xml:space="preserve"> Costo por disposición en KG </t>
  </si>
  <si>
    <t>Nota: El costo debe incluir el transporte</t>
  </si>
  <si>
    <t>Costo IVA: 0 %</t>
  </si>
  <si>
    <t>DIF 015-2019</t>
  </si>
  <si>
    <t>BIOLÓGICOS Y CONTAMINADOS S.A.S E.S.P.</t>
  </si>
  <si>
    <t>ECOLOGISTICA S.A.S E.S.P</t>
  </si>
  <si>
    <t>Tener relación directa o conexa, con el servicio requerido por la Universidad. Se entenderá por directa, la prestación de los servicios de recolección, transporte, tratamiento y/o disposición de residuos peligrosos</t>
  </si>
  <si>
    <t>No tener, el representante legal ni los miembros de su órgano de dirección y manejo (sea Junta Directiva, Junta de Socios, entre otras), inhabilidades, incompatibilidades ni conflictos de interés para contratar con LA UNIVERSIDAD, según la Constitución y la Ley; y el Acuerdo Superior 395 de 2011.</t>
  </si>
  <si>
    <t>No tener ninguna de estas situaciones: Cesación de pagos o, cualquier otra circunstancia que justificadamente permita a La Universidad presumir incapacidad o imposibilidad jurídica, económica o técnica para cumplir el objeto del contrato.</t>
  </si>
  <si>
    <t>Haber cumplido con los aportes al Sistema de Seguridad Social Integral y Parafiscales, en los seis (6) meses anteriores a la presentación de la Propuesta Comercial y encontrarse a paz y salvo con el sistema. Si tiene acuerdos de pago deberá certificarlo.</t>
  </si>
  <si>
    <t xml:space="preserve">No estar reportada al Boletín de Responsables Fiscales de la Contraloría General de la República. </t>
  </si>
  <si>
    <t>Ser una persona jurídica con: (i) capacidad jurídica para celebrar contratos; (ii) creada por lo menos cinco (5) años antes de la fecha de cierre de la invitación; (iii) con una vigencia mínima igual al término de duración de las garantías exigidas y un año más y (iv) estar inscrita en la Cámara de Comercio de su domicilio.</t>
  </si>
  <si>
    <t>3.1 Requisitos Jurídicos</t>
  </si>
  <si>
    <t>UNIVERSIDAD DE ANTIOQUIA
DIF-015-2019</t>
  </si>
  <si>
    <r>
      <t xml:space="preserve">Estar inscrita, calificada y clasificada en el Registro Único de </t>
    </r>
    <r>
      <rPr>
        <b/>
        <sz val="11"/>
        <rFont val="Arial"/>
        <family val="2"/>
      </rPr>
      <t>Proponentes</t>
    </r>
    <r>
      <rPr>
        <sz val="11"/>
        <rFont val="Arial"/>
        <family val="2"/>
      </rPr>
      <t xml:space="preserve"> –RUP- de la Cámara de Comercio de su domicilio antes de la fecha de cierre o entrega de propuestas de esta invitación.
Que de acuerdo con el clasificador de bienes, obras y servicios en el tercer nivel (clase) el proponente reporta:
020502 Medidas de protección ambiental-Disposición de desechos tóxicos y peligrosos</t>
    </r>
  </si>
  <si>
    <t>DIF-015-2019</t>
  </si>
  <si>
    <t>Objeto: Prestar el servicio de recolección, transporte, tratamiento y/o disposición de residuos peligrosos generados en los diferentes laboratorios, talleres y áreas de la Universidad de Antioquia, incluyendo sedes externas, regionales y haciendas.</t>
  </si>
  <si>
    <t>OBJETO: Prestar el servicio de recolección, transporte, tratamiento y/o disposición de residuos peligrosos generados en los diferentes laboratorios, talleres y áreas de la Universidad de Antioquia, incluyendo sedes externas, regionales y haciendas.</t>
  </si>
  <si>
    <r>
      <rPr>
        <b/>
        <sz val="10"/>
        <rFont val="Arial"/>
        <family val="2"/>
      </rPr>
      <t>OBJETO:</t>
    </r>
    <r>
      <rPr>
        <sz val="10"/>
        <rFont val="Arial"/>
        <family val="2"/>
      </rPr>
      <t xml:space="preserve"> Prestar el servicio de recolección, transporte, tratamiento y/o disposición de residuos peligrosos generados en los diferentes laboratorios, talleres y áreas de la Universidad de Antioquia, incluyendo sedes externas, regionales y haciendas.</t>
    </r>
  </si>
  <si>
    <t>DIF -015-2019</t>
  </si>
  <si>
    <t>ECOLÓGISTICA S.A.S E.S.P</t>
  </si>
  <si>
    <t>CUMPLE (folio10)</t>
  </si>
  <si>
    <t>CUMPLE (folio 62)</t>
  </si>
  <si>
    <t>CUMPLE (folio del 2 al 6)</t>
  </si>
  <si>
    <t>CUMPLE (folio del 2 al 6 y 62)</t>
  </si>
  <si>
    <t>CUMPLE (folios 3, 4 y 10)</t>
  </si>
  <si>
    <t>CUMPLE (folio 57)</t>
  </si>
  <si>
    <t>CUMPLE (folio 6)</t>
  </si>
  <si>
    <t>CUMPLE (folio 58)</t>
  </si>
  <si>
    <t>Ana Mercedes Montoya Restrepo</t>
  </si>
  <si>
    <t>CUMPLE (folios 70 al 94)  Resolución 0000625 de AREA METROPOLITANA DEL VALLE DE ABURRA, del 28/05/2009; de Asesorias Servicios Ecológicos e Industriales ASEI LTDA</t>
  </si>
  <si>
    <t>Cumple (folios 89 a 114) Resolución 248 de junio 17 de 2015 de CORPOCALDAS para TECNOLOGÍAS AMBIENTALES DE COLOMBIA - TECNIAMSA</t>
  </si>
  <si>
    <t>CUMPLE (folios 234 AL 241) Resolución 0150-0347 de junio 05 de 2015 de corporación autonoma regional del valle del cauca para INNOVACIÓN AMBIENTAL INNOVA S.A.S E.S.P</t>
  </si>
  <si>
    <t>CUMPLE (folios 95 al 115) Presenta Resolución 0001798 del AREA METROPOLITANA DEL VALLE DE ABURRÁ del 29/09/2010 a nombre de Biológicos y Contaminados. Y presenta fotocopia de otra licencia ambiental de INNOVA
CUMPLE (folios 234 AL 241) Resolución 0150-0347 de junio 05 de 2015 de corporación autonoma regional del valle del cauca para INNOVACIÓN AMBIENTAL INNOVA S.A.S E.S.P</t>
  </si>
  <si>
    <t>CUMPLE (folio 131 al 136) Resolución Metropilitana N° S.A. 00173 del  4 de mayo de 2016 de Asesorias Servicios Ecológicos e Industriales ASEI LTDA</t>
  </si>
  <si>
    <t>CUMPLE (folio 242 al 247) Resolución 324 del  10 de septiembre de 2013 para TECNOLOGÍAS AMBIENTALES DE COLOMBIA - TECNIAMSA</t>
  </si>
  <si>
    <t>CUMPLE (FOLIOS 137 hasta 150 Rsolución metropolitana 00793 del 16 de noviembre de 2008 para Asesorias Servicios Ecológicos e Industriales ASEI LTDA</t>
  </si>
  <si>
    <t>Gestora Ambiental</t>
  </si>
  <si>
    <t>Experiencia General</t>
  </si>
  <si>
    <r>
      <t>N° DEL CONSECUTIVO DEL REPORTE DEL CONTRATO EJECUTADO EN EL RUP</t>
    </r>
    <r>
      <rPr>
        <b/>
        <vertAlign val="superscript"/>
        <sz val="8"/>
        <rFont val="Arial"/>
        <family val="2"/>
      </rPr>
      <t xml:space="preserve"> (1)</t>
    </r>
  </si>
  <si>
    <r>
      <t xml:space="preserve">N° de Folio en el RUP </t>
    </r>
    <r>
      <rPr>
        <b/>
        <vertAlign val="superscript"/>
        <sz val="8"/>
        <rFont val="Arial"/>
        <family val="2"/>
      </rPr>
      <t>(2)</t>
    </r>
  </si>
  <si>
    <r>
      <rPr>
        <b/>
        <sz val="8"/>
        <rFont val="Arial"/>
        <family val="2"/>
      </rPr>
      <t xml:space="preserve">CONTRATO </t>
    </r>
    <r>
      <rPr>
        <b/>
        <vertAlign val="superscript"/>
        <sz val="8"/>
        <rFont val="Arial"/>
        <family val="2"/>
      </rPr>
      <t>(3)</t>
    </r>
  </si>
  <si>
    <r>
      <t xml:space="preserve">CONTRATANTE </t>
    </r>
    <r>
      <rPr>
        <b/>
        <vertAlign val="superscript"/>
        <sz val="8"/>
        <rFont val="Arial"/>
        <family val="2"/>
      </rPr>
      <t>(4)</t>
    </r>
  </si>
  <si>
    <r>
      <t xml:space="preserve">EN SMMLV </t>
    </r>
    <r>
      <rPr>
        <b/>
        <vertAlign val="superscript"/>
        <sz val="8"/>
        <rFont val="Arial"/>
        <family val="2"/>
      </rPr>
      <t>(5)</t>
    </r>
  </si>
  <si>
    <r>
      <t xml:space="preserve">FORMA DE
EJECUCIÓN </t>
    </r>
    <r>
      <rPr>
        <b/>
        <vertAlign val="superscript"/>
        <sz val="8"/>
        <rFont val="Arial"/>
        <family val="2"/>
      </rPr>
      <t>(6)</t>
    </r>
  </si>
  <si>
    <r>
      <t xml:space="preserve">% de Participación </t>
    </r>
    <r>
      <rPr>
        <vertAlign val="superscript"/>
        <sz val="8"/>
        <color rgb="FF000000"/>
        <rFont val="Calibri"/>
        <family val="2"/>
      </rPr>
      <t>(7)</t>
    </r>
  </si>
  <si>
    <r>
      <t xml:space="preserve">Clasificación del objeto del contrato según la Tabla No. 1 de la Invitación a cotizar </t>
    </r>
    <r>
      <rPr>
        <b/>
        <vertAlign val="superscript"/>
        <sz val="8"/>
        <rFont val="Arial"/>
        <family val="2"/>
      </rPr>
      <t>(8)</t>
    </r>
    <r>
      <rPr>
        <b/>
        <sz val="8"/>
        <rFont val="Arial"/>
        <family val="2"/>
      </rPr>
      <t xml:space="preserve">
</t>
    </r>
    <r>
      <rPr>
        <b/>
        <sz val="8"/>
        <color rgb="FF000000"/>
        <rFont val="Calibri"/>
        <family val="2"/>
      </rPr>
      <t/>
    </r>
  </si>
  <si>
    <t>TOTAL EXPERIENCIA GENERAL EN SMMLV</t>
  </si>
  <si>
    <r>
      <t>(1)</t>
    </r>
    <r>
      <rPr>
        <sz val="9"/>
        <rFont val="Arial"/>
        <family val="2"/>
      </rPr>
      <t xml:space="preserve"> Número del consecutivo del reporte del contrato registrado en el RUP</t>
    </r>
  </si>
  <si>
    <r>
      <t>(2)</t>
    </r>
    <r>
      <rPr>
        <sz val="9"/>
        <rFont val="Arial"/>
        <family val="2"/>
      </rPr>
      <t xml:space="preserve"> N° de Folio en el que está registrado el contrato en el RUP y que corresponda al N° de consecutivo del reporte del contrato</t>
    </r>
  </si>
  <si>
    <r>
      <t>(3)</t>
    </r>
    <r>
      <rPr>
        <sz val="9"/>
        <rFont val="Arial"/>
        <family val="2"/>
      </rPr>
      <t xml:space="preserve"> N° del contrato con la numeración interna del proponente</t>
    </r>
  </si>
  <si>
    <r>
      <t>(4)</t>
    </r>
    <r>
      <rPr>
        <sz val="9"/>
        <rFont val="Arial"/>
        <family val="2"/>
      </rPr>
      <t xml:space="preserve"> Nombre del contratante</t>
    </r>
  </si>
  <si>
    <r>
      <t xml:space="preserve"> </t>
    </r>
    <r>
      <rPr>
        <b/>
        <vertAlign val="superscript"/>
        <sz val="8"/>
        <rFont val="Arial"/>
        <family val="2"/>
      </rPr>
      <t xml:space="preserve">(5) </t>
    </r>
    <r>
      <rPr>
        <sz val="9"/>
        <rFont val="Arial"/>
        <family val="2"/>
      </rPr>
      <t>Valor del contrato en SMMLV, como aparece en el RUP</t>
    </r>
  </si>
  <si>
    <r>
      <t>(6)</t>
    </r>
    <r>
      <rPr>
        <sz val="9"/>
        <rFont val="Arial"/>
        <family val="2"/>
      </rPr>
      <t xml:space="preserve"> Indicar si el contrato se ejecutó en forma Individual (I), en Consorcio (C) o Unión Temporal (UT).</t>
    </r>
  </si>
  <si>
    <r>
      <t>(7)</t>
    </r>
    <r>
      <rPr>
        <sz val="9"/>
        <rFont val="Arial"/>
        <family val="2"/>
      </rPr>
      <t xml:space="preserve"> % de participación: Valor que corresponde al proponente, en forma individual o según el porcentaje de participación en el Consorcio o Unión Temporal.  El valor en Salario minimos mensuales legales vigentes es a la fecha de suscripción del contrato, con dos decimales.</t>
    </r>
  </si>
  <si>
    <r>
      <t>(8)</t>
    </r>
    <r>
      <rPr>
        <sz val="9"/>
        <rFont val="Arial"/>
        <family val="2"/>
      </rPr>
      <t xml:space="preserve"> Registrar la clasificación en la que aparece registrado el contrato en el RUP</t>
    </r>
  </si>
  <si>
    <t>Notas:</t>
  </si>
  <si>
    <t>El formulario debe ser diligenciado en su totalidad.</t>
  </si>
  <si>
    <t>La información incompleta o inconsistente no será tenida en cuenta para la evaluación.</t>
  </si>
  <si>
    <t>ECOLOGISTICA S.A.S.  E.S.P</t>
  </si>
  <si>
    <t>BIOLÓGICOS Y CONTAMINADOS S.A.S.   E.S.P</t>
  </si>
  <si>
    <t>METROSALUD</t>
  </si>
  <si>
    <t>I</t>
  </si>
  <si>
    <t>76121500
76121900
76122200</t>
  </si>
  <si>
    <t>SOCODA S.A.S</t>
  </si>
  <si>
    <t>INDIVIDUAL</t>
  </si>
  <si>
    <t>76-12-15</t>
  </si>
  <si>
    <t>INCOLMOTOS YAMAHA S.A</t>
  </si>
  <si>
    <t>76-12-16</t>
  </si>
  <si>
    <t>COORDINADORA DE TANQUES S.A.S</t>
  </si>
  <si>
    <t>76-12-17</t>
  </si>
  <si>
    <r>
      <t>å</t>
    </r>
    <r>
      <rPr>
        <u/>
        <sz val="11"/>
        <rFont val="Arial"/>
        <family val="2"/>
      </rPr>
      <t xml:space="preserve"> (Del valor total de hasta tres (3) contratos liquidados) &gt;2</t>
    </r>
  </si>
  <si>
    <t>BIOLOGICOS Y CONTAMINADOS S.A.S E.S.P</t>
  </si>
  <si>
    <t>ECOLOGISTICA S.A.S.E.S.P</t>
  </si>
  <si>
    <t>CUMPLE (folios 163 a 169) Reporte de análisis microbiológico realizado por el laboratorio TECNIMICRO el 28 de febrero de 2018 a las 4 bagonetas de la planta de desactivación, con resultados negativos de los agentes microbiológicos)</t>
  </si>
  <si>
    <t>CUMPLE (folio 59 - 69)</t>
  </si>
  <si>
    <t xml:space="preserve"> CUMPLE (folio 23 - 36)</t>
  </si>
  <si>
    <t>CUMPLE (folios 3 y 4)</t>
  </si>
  <si>
    <t>Fecha de constitución 24/06/2011
CUMPLE (folios 59 - 69)</t>
  </si>
  <si>
    <t>Fecha de constitución 20/05/2005
CUMPLE (folios 10 - 36)</t>
  </si>
  <si>
    <t>INVITACIÓN DIF-015-2019</t>
  </si>
  <si>
    <t>NO CUMPLE (adjunta copia de los análisis biológicos, no de agentes microbiológicos, establecidos en la Resolución 1164 de 2002)</t>
  </si>
  <si>
    <t>NO CUMPLE (no adjunta copia de la Resolución  del Plan de manejo Ambiental de Tecniamsa)</t>
  </si>
  <si>
    <t>Nota: El Proponente Ecologística, no diligencio el formato del anexo 3, presenta la propuesta económica cambiando el formato entregado por a Universidad, en el documento en word: "Propuesta tecnico economica para la recoleccion, transporte, tratamiento y disposicion final de residuos peligrosos generados por  la Universidad de Antioquia".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</si>
</sst>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;[Red]\-&quot;$&quot;#,##0"/>
    <numFmt numFmtId="8" formatCode="&quot;$&quot;#,##0.00;[Red]\-&quot;$&quot;#,##0.00"/>
    <numFmt numFmtId="41" formatCode="_-* #,##0_-;\-* #,##0_-;_-* &quot;-&quot;_-;_-@_-"/>
    <numFmt numFmtId="164" formatCode="_-* #,##0.00\ _€_-;\-* #,##0.00\ _€_-;_-* &quot;-&quot;??\ _€_-;_-@_-"/>
    <numFmt numFmtId="165" formatCode="_(* #,##0.00_);_(* \(#,##0.00\);_(* &quot;-&quot;??_);_(@_)"/>
    <numFmt numFmtId="166" formatCode="_ * #,##0.00_ ;_ * \-#,##0.00_ ;_ * &quot;-&quot;??_ ;_ @_ "/>
    <numFmt numFmtId="167" formatCode="_-* #,##0.00\ [$€]_-;\-* #,##0.00\ [$€]_-;_-* &quot;-&quot;??\ [$€]_-;_-@_-"/>
    <numFmt numFmtId="168" formatCode="\$#,##0.00_);[Red]\(\$#,##0.00\)"/>
    <numFmt numFmtId="169" formatCode="&quot;$&quot;\ #,##0.00;[Red]&quot;$&quot;\ \-#,##0.00"/>
    <numFmt numFmtId="170" formatCode="_-* #,##0.00\ _$_-;\-* #,##0.00\ _$_-;_-* &quot;-&quot;??\ _$_-;_-@_-"/>
    <numFmt numFmtId="171" formatCode="#,##0.000"/>
    <numFmt numFmtId="172" formatCode="0.0"/>
    <numFmt numFmtId="173" formatCode="###,###,##0.00000"/>
    <numFmt numFmtId="174" formatCode="&quot;$&quot;\ #,##0;&quot;$&quot;\ \-#,##0"/>
    <numFmt numFmtId="175" formatCode="_ &quot;$&quot;\ * #,##0.00_ ;_ &quot;$&quot;\ * \-#,##0.00_ ;_ &quot;$&quot;\ * &quot;-&quot;??_ ;_ @_ "/>
    <numFmt numFmtId="176" formatCode="_ &quot;$&quot;\ * #,##0_ ;_ &quot;$&quot;\ * \-#,##0_ ;_ &quot;$&quot;\ * &quot;-&quot;_ ;_ @_ "/>
    <numFmt numFmtId="177" formatCode="&quot;$&quot;\ #,##0.00;&quot;$&quot;\ \-#,##0.00"/>
    <numFmt numFmtId="178" formatCode="[$$-240A]\ #,##0.00"/>
    <numFmt numFmtId="179" formatCode="&quot;$&quot;\ #,##0;[Red]&quot;$&quot;\ \-#,##0"/>
    <numFmt numFmtId="180" formatCode="_(* #,##0_);_(* \(#,##0\);_(* &quot;-&quot;??_);_(@_)"/>
    <numFmt numFmtId="181" formatCode="_([$$-240A]\ * #,##0_);_([$$-240A]\ * \(#,##0\);_([$$-240A]\ * &quot;-&quot;_);_(@_)"/>
    <numFmt numFmtId="182" formatCode="&quot;$&quot;\ #,##0.00"/>
  </numFmts>
  <fonts count="7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7"/>
      <color theme="10"/>
      <name val="Arial"/>
      <family val="2"/>
    </font>
    <font>
      <u/>
      <sz val="8.5"/>
      <color theme="10"/>
      <name val="Arial"/>
      <family val="2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8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i/>
      <sz val="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Myriad Pro"/>
    </font>
    <font>
      <b/>
      <sz val="11"/>
      <color indexed="63"/>
      <name val="Calibri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vertAlign val="superscript"/>
      <sz val="8"/>
      <name val="Arial"/>
      <family val="2"/>
    </font>
    <font>
      <vertAlign val="superscript"/>
      <sz val="8"/>
      <color rgb="FF000000"/>
      <name val="Calibri"/>
      <family val="2"/>
    </font>
    <font>
      <b/>
      <sz val="8"/>
      <color rgb="FF000000"/>
      <name val="Calibri"/>
      <family val="2"/>
    </font>
    <font>
      <vertAlign val="superscript"/>
      <sz val="9"/>
      <name val="Arial"/>
      <family val="2"/>
    </font>
    <font>
      <u/>
      <sz val="11"/>
      <name val="Symbol"/>
      <family val="1"/>
      <charset val="2"/>
    </font>
    <font>
      <u/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53">
    <xf numFmtId="0" fontId="0" fillId="0" borderId="0"/>
    <xf numFmtId="167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Protection="0"/>
    <xf numFmtId="168" fontId="9" fillId="0" borderId="0" applyFont="0" applyFill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9" fillId="0" borderId="0" applyFont="0" applyFill="0" applyProtection="0"/>
    <xf numFmtId="169" fontId="9" fillId="0" borderId="0" applyFont="0" applyFill="0" applyProtection="0"/>
    <xf numFmtId="169" fontId="9" fillId="0" borderId="0" applyFont="0" applyFill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9" fillId="0" borderId="0" applyFont="0" applyFill="0" applyProtection="0"/>
    <xf numFmtId="169" fontId="9" fillId="0" borderId="0" applyFont="0" applyFill="0" applyProtection="0"/>
    <xf numFmtId="169" fontId="9" fillId="0" borderId="0" applyFont="0" applyFill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8" fontId="9" fillId="0" borderId="0" applyFont="0" applyFill="0" applyProtection="0"/>
    <xf numFmtId="8" fontId="9" fillId="0" borderId="0" applyFont="0" applyFill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9" fillId="0" borderId="0" applyFont="0" applyFill="0" applyProtection="0"/>
    <xf numFmtId="0" fontId="9" fillId="0" borderId="0" applyFont="0" applyFill="0" applyProtection="0"/>
    <xf numFmtId="0" fontId="9" fillId="0" borderId="0" applyFont="0" applyFill="0" applyProtection="0"/>
    <xf numFmtId="0" fontId="9" fillId="0" borderId="0" applyFont="0" applyFill="0" applyProtection="0"/>
    <xf numFmtId="0" fontId="9" fillId="0" borderId="0" applyFont="0" applyFill="0" applyProtection="0"/>
    <xf numFmtId="0" fontId="9" fillId="0" borderId="0" applyFont="0" applyFill="0" applyProtection="0"/>
    <xf numFmtId="0" fontId="9" fillId="0" borderId="0" applyFont="0" applyFill="0" applyProtection="0"/>
    <xf numFmtId="168" fontId="9" fillId="0" borderId="0" applyFont="0" applyFill="0" applyProtection="0"/>
    <xf numFmtId="172" fontId="9" fillId="0" borderId="0" applyFont="0" applyFill="0" applyProtection="0"/>
    <xf numFmtId="172" fontId="9" fillId="0" borderId="0" applyFont="0" applyFill="0" applyProtection="0"/>
    <xf numFmtId="172" fontId="9" fillId="0" borderId="0" applyFont="0" applyFill="0" applyProtection="0"/>
    <xf numFmtId="168" fontId="9" fillId="0" borderId="0" applyFont="0" applyFill="0" applyProtection="0"/>
    <xf numFmtId="168" fontId="9" fillId="0" borderId="0" applyFont="0" applyFill="0" applyProtection="0"/>
    <xf numFmtId="171" fontId="9" fillId="0" borderId="0" applyFont="0" applyFill="0" applyProtection="0"/>
    <xf numFmtId="171" fontId="9" fillId="0" borderId="0" applyFont="0" applyFill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9" fillId="0" borderId="0" applyFont="0" applyFill="0" applyProtection="0"/>
    <xf numFmtId="173" fontId="9" fillId="0" borderId="0" applyFont="0" applyFill="0" applyProtection="0"/>
    <xf numFmtId="173" fontId="9" fillId="0" borderId="0" applyFont="0" applyFill="0" applyProtection="0"/>
    <xf numFmtId="8" fontId="9" fillId="0" borderId="0" applyFont="0" applyFill="0" applyProtection="0"/>
    <xf numFmtId="8" fontId="9" fillId="0" borderId="0" applyFont="0" applyFill="0" applyProtection="0"/>
    <xf numFmtId="8" fontId="9" fillId="0" borderId="0" applyFont="0" applyFill="0" applyProtection="0"/>
    <xf numFmtId="8" fontId="9" fillId="0" borderId="0" applyFont="0" applyFill="0" applyProtection="0"/>
    <xf numFmtId="8" fontId="9" fillId="0" borderId="0" applyFont="0" applyFill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2" fontId="9" fillId="0" borderId="0" applyFont="0" applyFill="0" applyProtection="0"/>
    <xf numFmtId="12" fontId="9" fillId="0" borderId="0" applyFont="0" applyFill="0" applyProtection="0"/>
    <xf numFmtId="12" fontId="9" fillId="0" borderId="0" applyFont="0" applyFill="0" applyProtection="0"/>
    <xf numFmtId="41" fontId="11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13" fontId="9" fillId="0" borderId="0" applyFont="0" applyFill="0" applyProtection="0"/>
    <xf numFmtId="13" fontId="9" fillId="0" borderId="0" applyFont="0" applyFill="0" applyProtection="0"/>
    <xf numFmtId="13" fontId="9" fillId="0" borderId="0" applyFont="0" applyFill="0" applyProtection="0"/>
    <xf numFmtId="13" fontId="9" fillId="0" borderId="0" applyFont="0" applyFill="0" applyProtection="0"/>
    <xf numFmtId="13" fontId="9" fillId="0" borderId="0" applyFont="0" applyFill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3" fontId="10" fillId="0" borderId="0">
      <alignment horizontal="center" vertical="center"/>
    </xf>
    <xf numFmtId="0" fontId="18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22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2" fillId="24" borderId="13" applyNumberFormat="0" applyAlignment="0" applyProtection="0"/>
    <xf numFmtId="0" fontId="22" fillId="24" borderId="13" applyNumberFormat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2" fillId="24" borderId="13" applyNumberFormat="0" applyAlignment="0" applyProtection="0"/>
    <xf numFmtId="0" fontId="24" fillId="0" borderId="0">
      <alignment horizontal="left" vertical="top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6" fillId="13" borderId="12" applyNumberFormat="0" applyAlignment="0" applyProtection="0"/>
    <xf numFmtId="0" fontId="26" fillId="13" borderId="12" applyNumberFormat="0" applyAlignment="0" applyProtection="0"/>
    <xf numFmtId="0" fontId="26" fillId="13" borderId="12" applyNumberFormat="0" applyAlignment="0" applyProtection="0"/>
    <xf numFmtId="0" fontId="9" fillId="27" borderId="1" applyNumberFormat="0" applyFont="0" applyFill="0" applyBorder="0" applyAlignment="0" applyProtection="0">
      <alignment horizontal="center" vertical="center" wrapText="1"/>
      <protection locked="0"/>
    </xf>
    <xf numFmtId="0" fontId="27" fillId="0" borderId="0" applyNumberFormat="0" applyFill="0" applyBorder="0" applyAlignment="0" applyProtection="0"/>
    <xf numFmtId="0" fontId="28" fillId="0" borderId="0">
      <alignment horizontal="centerContinuous"/>
    </xf>
    <xf numFmtId="0" fontId="19" fillId="4" borderId="0" applyNumberFormat="0" applyBorder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6" fillId="7" borderId="12" applyNumberFormat="0" applyAlignment="0" applyProtection="0"/>
    <xf numFmtId="0" fontId="32" fillId="0" borderId="18" applyNumberFormat="0" applyFill="0" applyAlignment="0" applyProtection="0"/>
    <xf numFmtId="169" fontId="9" fillId="0" borderId="0" applyFont="0" applyFill="0" applyProtection="0"/>
    <xf numFmtId="17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9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9" fillId="0" borderId="0"/>
    <xf numFmtId="0" fontId="9" fillId="10" borderId="19" applyNumberFormat="0" applyFont="0" applyAlignment="0" applyProtection="0"/>
    <xf numFmtId="0" fontId="9" fillId="10" borderId="19" applyNumberFormat="0" applyFont="0" applyAlignment="0" applyProtection="0"/>
    <xf numFmtId="0" fontId="9" fillId="10" borderId="19" applyNumberFormat="0" applyFont="0" applyAlignment="0" applyProtection="0"/>
    <xf numFmtId="0" fontId="9" fillId="10" borderId="19" applyNumberFormat="0" applyFont="0" applyAlignment="0" applyProtection="0"/>
    <xf numFmtId="0" fontId="35" fillId="22" borderId="20" applyNumberFormat="0" applyAlignment="0" applyProtection="0"/>
    <xf numFmtId="13" fontId="9" fillId="0" borderId="0" applyFont="0" applyFill="0" applyProtection="0"/>
    <xf numFmtId="13" fontId="9" fillId="0" borderId="0" applyFont="0" applyFill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35" fillId="23" borderId="20" applyNumberFormat="0" applyAlignment="0" applyProtection="0"/>
    <xf numFmtId="0" fontId="35" fillId="23" borderId="20" applyNumberFormat="0" applyAlignment="0" applyProtection="0"/>
    <xf numFmtId="0" fontId="35" fillId="23" borderId="20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3" applyBorder="0">
      <alignment horizontal="center"/>
    </xf>
    <xf numFmtId="0" fontId="37" fillId="0" borderId="0" applyNumberFormat="0" applyFill="0" applyBorder="0" applyAlignment="0" applyProtection="0"/>
    <xf numFmtId="0" fontId="38" fillId="0" borderId="0">
      <alignment horizontal="left" vertical="top"/>
    </xf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9" fillId="0" borderId="0">
      <alignment horizontal="left" vertical="top"/>
    </xf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12" fillId="0" borderId="0">
      <alignment horizontal="left" vertical="top"/>
    </xf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6" fillId="0" borderId="0">
      <alignment horizontal="left" vertical="top"/>
    </xf>
    <xf numFmtId="0" fontId="23" fillId="0" borderId="0" applyNumberFormat="0" applyFill="0" applyBorder="0" applyAlignment="0" applyProtection="0"/>
    <xf numFmtId="175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47" fillId="0" borderId="0"/>
    <xf numFmtId="0" fontId="7" fillId="0" borderId="0"/>
    <xf numFmtId="0" fontId="6" fillId="0" borderId="0"/>
    <xf numFmtId="181" fontId="9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1" fillId="0" borderId="0"/>
  </cellStyleXfs>
  <cellXfs count="258">
    <xf numFmtId="0" fontId="0" fillId="0" borderId="0" xfId="0"/>
    <xf numFmtId="0" fontId="44" fillId="0" borderId="0" xfId="347" applyFont="1" applyAlignment="1">
      <alignment vertical="center"/>
    </xf>
    <xf numFmtId="0" fontId="44" fillId="0" borderId="0" xfId="347" applyFont="1" applyFill="1" applyAlignment="1">
      <alignment vertical="center"/>
    </xf>
    <xf numFmtId="0" fontId="48" fillId="0" borderId="0" xfId="348" applyFont="1"/>
    <xf numFmtId="0" fontId="51" fillId="0" borderId="0" xfId="348" applyNumberFormat="1" applyFont="1"/>
    <xf numFmtId="0" fontId="48" fillId="0" borderId="10" xfId="348" applyFont="1" applyBorder="1" applyAlignment="1">
      <alignment horizontal="center" vertical="center"/>
    </xf>
    <xf numFmtId="182" fontId="48" fillId="0" borderId="0" xfId="348" applyNumberFormat="1" applyFont="1"/>
    <xf numFmtId="0" fontId="44" fillId="28" borderId="1" xfId="347" applyFont="1" applyFill="1" applyBorder="1" applyAlignment="1">
      <alignment vertical="center"/>
    </xf>
    <xf numFmtId="0" fontId="54" fillId="0" borderId="1" xfId="348" applyFont="1" applyBorder="1" applyAlignment="1">
      <alignment horizontal="left" vertical="center" wrapText="1"/>
    </xf>
    <xf numFmtId="0" fontId="54" fillId="0" borderId="9" xfId="348" applyFont="1" applyBorder="1" applyAlignment="1">
      <alignment horizontal="left" vertical="center" wrapText="1"/>
    </xf>
    <xf numFmtId="21" fontId="54" fillId="0" borderId="1" xfId="348" applyNumberFormat="1" applyFont="1" applyBorder="1" applyAlignment="1">
      <alignment horizontal="center" vertical="center"/>
    </xf>
    <xf numFmtId="0" fontId="54" fillId="0" borderId="1" xfId="348" applyFont="1" applyBorder="1" applyAlignment="1">
      <alignment horizontal="center" vertical="center"/>
    </xf>
    <xf numFmtId="0" fontId="50" fillId="28" borderId="4" xfId="348" applyFont="1" applyFill="1" applyBorder="1" applyAlignment="1">
      <alignment horizontal="center" vertical="center"/>
    </xf>
    <xf numFmtId="0" fontId="50" fillId="28" borderId="5" xfId="348" applyFont="1" applyFill="1" applyBorder="1" applyAlignment="1">
      <alignment horizontal="center" vertical="center"/>
    </xf>
    <xf numFmtId="0" fontId="50" fillId="28" borderId="29" xfId="348" applyFont="1" applyFill="1" applyBorder="1" applyAlignment="1">
      <alignment horizontal="center" vertical="center" wrapText="1"/>
    </xf>
    <xf numFmtId="0" fontId="53" fillId="0" borderId="30" xfId="351" applyNumberFormat="1" applyFont="1" applyBorder="1" applyAlignment="1">
      <alignment vertical="center" wrapText="1"/>
    </xf>
    <xf numFmtId="0" fontId="48" fillId="0" borderId="0" xfId="348" applyFont="1" applyAlignment="1">
      <alignment wrapText="1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vertical="center"/>
    </xf>
    <xf numFmtId="0" fontId="48" fillId="28" borderId="1" xfId="347" applyFont="1" applyFill="1" applyBorder="1" applyAlignment="1">
      <alignment horizontal="justify" vertical="center" wrapText="1"/>
    </xf>
    <xf numFmtId="0" fontId="48" fillId="28" borderId="1" xfId="347" applyFont="1" applyFill="1" applyBorder="1" applyAlignment="1">
      <alignment horizontal="justify" vertical="center"/>
    </xf>
    <xf numFmtId="0" fontId="48" fillId="0" borderId="1" xfId="347" applyFont="1" applyFill="1" applyBorder="1" applyAlignment="1">
      <alignment vertical="center" wrapText="1"/>
    </xf>
    <xf numFmtId="0" fontId="9" fillId="0" borderId="0" xfId="0" applyFont="1"/>
    <xf numFmtId="0" fontId="44" fillId="0" borderId="0" xfId="347" applyFont="1" applyFill="1" applyAlignment="1">
      <alignment vertical="center" wrapText="1"/>
    </xf>
    <xf numFmtId="0" fontId="48" fillId="28" borderId="2" xfId="347" applyFont="1" applyFill="1" applyBorder="1" applyAlignment="1">
      <alignment horizontal="justify" vertical="center"/>
    </xf>
    <xf numFmtId="0" fontId="0" fillId="0" borderId="1" xfId="0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56" fillId="0" borderId="0" xfId="0" applyFont="1" applyBorder="1" applyAlignment="1">
      <alignment wrapText="1"/>
    </xf>
    <xf numFmtId="0" fontId="57" fillId="0" borderId="0" xfId="0" applyFont="1" applyBorder="1" applyAlignment="1"/>
    <xf numFmtId="0" fontId="0" fillId="0" borderId="2" xfId="0" applyBorder="1"/>
    <xf numFmtId="0" fontId="43" fillId="0" borderId="0" xfId="0" applyFont="1" applyBorder="1" applyAlignment="1"/>
    <xf numFmtId="0" fontId="45" fillId="0" borderId="1" xfId="347" applyFont="1" applyBorder="1" applyAlignment="1">
      <alignment horizontal="center" vertical="center"/>
    </xf>
    <xf numFmtId="0" fontId="48" fillId="28" borderId="1" xfId="347" applyFont="1" applyFill="1" applyBorder="1" applyAlignment="1">
      <alignment horizontal="left" vertical="center" wrapText="1"/>
    </xf>
    <xf numFmtId="0" fontId="50" fillId="0" borderId="0" xfId="348" applyFont="1" applyAlignment="1">
      <alignment vertical="top" wrapText="1"/>
    </xf>
    <xf numFmtId="0" fontId="50" fillId="0" borderId="0" xfId="348" applyFont="1" applyAlignment="1"/>
    <xf numFmtId="0" fontId="48" fillId="28" borderId="1" xfId="347" applyFont="1" applyFill="1" applyBorder="1" applyAlignment="1">
      <alignment vertical="center"/>
    </xf>
    <xf numFmtId="0" fontId="48" fillId="28" borderId="1" xfId="347" applyFont="1" applyFill="1" applyBorder="1" applyAlignment="1">
      <alignment vertical="center" wrapText="1"/>
    </xf>
    <xf numFmtId="0" fontId="44" fillId="0" borderId="38" xfId="347" applyFont="1" applyFill="1" applyBorder="1" applyAlignment="1">
      <alignment horizontal="center" vertical="center" wrapText="1"/>
    </xf>
    <xf numFmtId="0" fontId="48" fillId="0" borderId="38" xfId="347" applyFont="1" applyFill="1" applyBorder="1" applyAlignment="1">
      <alignment horizontal="left" vertical="center" wrapText="1"/>
    </xf>
    <xf numFmtId="0" fontId="44" fillId="28" borderId="1" xfId="347" applyFont="1" applyFill="1" applyBorder="1" applyAlignment="1">
      <alignment horizontal="center" vertical="center" wrapText="1"/>
    </xf>
    <xf numFmtId="0" fontId="43" fillId="28" borderId="6" xfId="347" applyFont="1" applyFill="1" applyBorder="1" applyAlignment="1">
      <alignment vertical="center"/>
    </xf>
    <xf numFmtId="0" fontId="45" fillId="28" borderId="39" xfId="347" applyFont="1" applyFill="1" applyBorder="1" applyAlignment="1">
      <alignment horizontal="center" vertical="center" wrapText="1"/>
    </xf>
    <xf numFmtId="0" fontId="0" fillId="0" borderId="0" xfId="0" applyFill="1"/>
    <xf numFmtId="0" fontId="46" fillId="0" borderId="34" xfId="0" applyFont="1" applyBorder="1" applyAlignment="1">
      <alignment vertical="center"/>
    </xf>
    <xf numFmtId="0" fontId="58" fillId="0" borderId="32" xfId="0" applyFont="1" applyBorder="1" applyAlignment="1">
      <alignment vertical="center"/>
    </xf>
    <xf numFmtId="0" fontId="58" fillId="0" borderId="4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46" fillId="0" borderId="8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justify" vertical="center" wrapText="1"/>
    </xf>
    <xf numFmtId="0" fontId="58" fillId="0" borderId="28" xfId="0" applyFont="1" applyBorder="1" applyAlignment="1">
      <alignment horizontal="center" vertical="center" wrapText="1"/>
    </xf>
    <xf numFmtId="0" fontId="0" fillId="0" borderId="37" xfId="0" applyBorder="1"/>
    <xf numFmtId="0" fontId="0" fillId="0" borderId="40" xfId="0" applyBorder="1" applyAlignment="1">
      <alignment horizontal="center"/>
    </xf>
    <xf numFmtId="0" fontId="60" fillId="0" borderId="0" xfId="0" applyFont="1" applyAlignment="1">
      <alignment vertical="center" wrapText="1"/>
    </xf>
    <xf numFmtId="6" fontId="46" fillId="0" borderId="28" xfId="0" applyNumberFormat="1" applyFont="1" applyBorder="1" applyAlignment="1">
      <alignment horizontal="right" vertical="center"/>
    </xf>
    <xf numFmtId="6" fontId="58" fillId="0" borderId="28" xfId="0" applyNumberFormat="1" applyFont="1" applyBorder="1" applyAlignment="1">
      <alignment horizontal="right" vertical="center"/>
    </xf>
    <xf numFmtId="6" fontId="58" fillId="0" borderId="25" xfId="0" applyNumberFormat="1" applyFont="1" applyBorder="1" applyAlignment="1">
      <alignment horizontal="right" vertical="center"/>
    </xf>
    <xf numFmtId="0" fontId="47" fillId="0" borderId="26" xfId="0" applyFont="1" applyBorder="1" applyAlignment="1">
      <alignment vertical="center"/>
    </xf>
    <xf numFmtId="0" fontId="47" fillId="0" borderId="32" xfId="0" applyFont="1" applyBorder="1" applyAlignment="1">
      <alignment horizontal="center" vertical="center"/>
    </xf>
    <xf numFmtId="6" fontId="58" fillId="0" borderId="36" xfId="0" applyNumberFormat="1" applyFont="1" applyBorder="1" applyAlignment="1">
      <alignment horizontal="right" vertical="center"/>
    </xf>
    <xf numFmtId="0" fontId="56" fillId="0" borderId="32" xfId="0" applyFont="1" applyBorder="1" applyAlignment="1">
      <alignment horizontal="justify" vertical="center" wrapText="1"/>
    </xf>
    <xf numFmtId="0" fontId="45" fillId="28" borderId="2" xfId="347" applyFont="1" applyFill="1" applyBorder="1" applyAlignment="1">
      <alignment horizontal="center" vertical="center"/>
    </xf>
    <xf numFmtId="0" fontId="56" fillId="0" borderId="43" xfId="0" applyFont="1" applyBorder="1" applyAlignment="1">
      <alignment horizontal="justify" vertical="center" wrapText="1"/>
    </xf>
    <xf numFmtId="0" fontId="10" fillId="0" borderId="0" xfId="0" applyFont="1"/>
    <xf numFmtId="0" fontId="44" fillId="0" borderId="3" xfId="347" applyFont="1" applyFill="1" applyBorder="1" applyAlignment="1">
      <alignment horizontal="center" vertical="center" wrapText="1"/>
    </xf>
    <xf numFmtId="0" fontId="48" fillId="0" borderId="44" xfId="347" applyFont="1" applyFill="1" applyBorder="1" applyAlignment="1">
      <alignment horizontal="left" vertical="center" wrapText="1"/>
    </xf>
    <xf numFmtId="0" fontId="56" fillId="0" borderId="1" xfId="0" applyFont="1" applyBorder="1" applyAlignment="1">
      <alignment horizontal="justify" vertical="center" wrapText="1"/>
    </xf>
    <xf numFmtId="0" fontId="44" fillId="0" borderId="1" xfId="347" applyFont="1" applyFill="1" applyBorder="1" applyAlignment="1">
      <alignment vertical="center"/>
    </xf>
    <xf numFmtId="0" fontId="55" fillId="28" borderId="2" xfId="347" applyFont="1" applyFill="1" applyBorder="1" applyAlignment="1">
      <alignment vertical="center"/>
    </xf>
    <xf numFmtId="0" fontId="55" fillId="28" borderId="38" xfId="347" applyFont="1" applyFill="1" applyBorder="1" applyAlignment="1">
      <alignment vertical="center"/>
    </xf>
    <xf numFmtId="0" fontId="48" fillId="28" borderId="1" xfId="347" applyFont="1" applyFill="1" applyBorder="1" applyAlignment="1">
      <alignment horizontal="left" vertical="center"/>
    </xf>
    <xf numFmtId="0" fontId="0" fillId="0" borderId="1" xfId="0" applyBorder="1" applyAlignment="1">
      <alignment vertical="top" wrapText="1"/>
    </xf>
    <xf numFmtId="0" fontId="48" fillId="0" borderId="3" xfId="347" applyFont="1" applyFill="1" applyBorder="1" applyAlignment="1">
      <alignment vertical="top" wrapText="1"/>
    </xf>
    <xf numFmtId="0" fontId="0" fillId="0" borderId="0" xfId="0" applyFont="1" applyAlignment="1"/>
    <xf numFmtId="0" fontId="36" fillId="29" borderId="46" xfId="101" applyFont="1" applyFill="1" applyBorder="1" applyAlignment="1">
      <alignment horizontal="center" vertical="center" wrapText="1"/>
    </xf>
    <xf numFmtId="0" fontId="36" fillId="29" borderId="47" xfId="101" applyFont="1" applyFill="1" applyBorder="1" applyAlignment="1">
      <alignment horizontal="center" vertical="center" wrapText="1"/>
    </xf>
    <xf numFmtId="0" fontId="64" fillId="0" borderId="47" xfId="101" applyFont="1" applyBorder="1" applyAlignment="1">
      <alignment horizontal="center" vertical="center"/>
    </xf>
    <xf numFmtId="0" fontId="36" fillId="0" borderId="48" xfId="101" applyFont="1" applyBorder="1" applyAlignment="1">
      <alignment horizontal="center" vertical="center"/>
    </xf>
    <xf numFmtId="0" fontId="36" fillId="0" borderId="47" xfId="101" applyFont="1" applyBorder="1" applyAlignment="1">
      <alignment horizontal="center" vertical="center" wrapText="1"/>
    </xf>
    <xf numFmtId="0" fontId="36" fillId="0" borderId="48" xfId="101" applyFont="1" applyBorder="1" applyAlignment="1">
      <alignment horizontal="center" vertical="center" wrapText="1"/>
    </xf>
    <xf numFmtId="0" fontId="36" fillId="0" borderId="49" xfId="101" applyFont="1" applyBorder="1" applyAlignment="1">
      <alignment horizontal="center" vertical="center" wrapText="1"/>
    </xf>
    <xf numFmtId="0" fontId="0" fillId="0" borderId="50" xfId="0" applyFont="1" applyBorder="1" applyAlignment="1"/>
    <xf numFmtId="0" fontId="0" fillId="0" borderId="44" xfId="0" applyFont="1" applyBorder="1" applyAlignment="1"/>
    <xf numFmtId="0" fontId="0" fillId="0" borderId="1" xfId="0" applyFont="1" applyBorder="1" applyAlignment="1"/>
    <xf numFmtId="0" fontId="9" fillId="0" borderId="1" xfId="101" applyFont="1" applyBorder="1" applyAlignment="1">
      <alignment vertical="center"/>
    </xf>
    <xf numFmtId="14" fontId="9" fillId="0" borderId="1" xfId="101" applyNumberFormat="1" applyFont="1" applyBorder="1" applyAlignment="1">
      <alignment vertical="center"/>
    </xf>
    <xf numFmtId="182" fontId="9" fillId="0" borderId="9" xfId="101" applyNumberFormat="1" applyFont="1" applyBorder="1" applyAlignment="1">
      <alignment vertical="center"/>
    </xf>
    <xf numFmtId="0" fontId="0" fillId="30" borderId="51" xfId="0" applyFont="1" applyFill="1" applyBorder="1" applyAlignment="1"/>
    <xf numFmtId="14" fontId="9" fillId="30" borderId="54" xfId="101" applyNumberFormat="1" applyFont="1" applyFill="1" applyBorder="1" applyAlignment="1">
      <alignment vertical="center"/>
    </xf>
    <xf numFmtId="0" fontId="9" fillId="30" borderId="54" xfId="101" applyFont="1" applyFill="1" applyBorder="1" applyAlignment="1">
      <alignment vertical="center"/>
    </xf>
    <xf numFmtId="182" fontId="9" fillId="30" borderId="55" xfId="101" applyNumberFormat="1" applyFont="1" applyFill="1" applyBorder="1" applyAlignment="1">
      <alignment vertical="center"/>
    </xf>
    <xf numFmtId="0" fontId="0" fillId="0" borderId="0" xfId="0" applyFont="1" applyBorder="1" applyAlignment="1"/>
    <xf numFmtId="0" fontId="9" fillId="0" borderId="0" xfId="101" applyFont="1" applyBorder="1" applyAlignment="1">
      <alignment vertical="center"/>
    </xf>
    <xf numFmtId="14" fontId="9" fillId="0" borderId="0" xfId="101" applyNumberFormat="1" applyFont="1" applyBorder="1" applyAlignment="1">
      <alignment vertical="center"/>
    </xf>
    <xf numFmtId="182" fontId="9" fillId="0" borderId="0" xfId="101" applyNumberFormat="1" applyFont="1" applyBorder="1" applyAlignment="1">
      <alignment vertical="center"/>
    </xf>
    <xf numFmtId="14" fontId="9" fillId="0" borderId="1" xfId="101" applyNumberFormat="1" applyFont="1" applyBorder="1" applyAlignment="1">
      <alignment horizontal="center" vertical="center"/>
    </xf>
    <xf numFmtId="182" fontId="9" fillId="0" borderId="9" xfId="101" applyNumberFormat="1" applyFont="1" applyBorder="1" applyAlignment="1">
      <alignment vertical="center" wrapText="1"/>
    </xf>
    <xf numFmtId="0" fontId="0" fillId="0" borderId="5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1" xfId="10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9" fillId="0" borderId="1" xfId="101" applyNumberFormat="1" applyFont="1" applyBorder="1" applyAlignment="1">
      <alignment vertical="center"/>
    </xf>
    <xf numFmtId="2" fontId="9" fillId="30" borderId="1" xfId="101" applyNumberFormat="1" applyFont="1" applyFill="1" applyBorder="1" applyAlignment="1">
      <alignment vertical="center"/>
    </xf>
    <xf numFmtId="9" fontId="9" fillId="0" borderId="1" xfId="101" applyNumberFormat="1" applyFont="1" applyBorder="1" applyAlignment="1">
      <alignment vertical="center"/>
    </xf>
    <xf numFmtId="0" fontId="9" fillId="0" borderId="1" xfId="101" applyFont="1" applyBorder="1" applyAlignment="1">
      <alignment horizontal="right" vertical="center"/>
    </xf>
    <xf numFmtId="0" fontId="68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4" fontId="9" fillId="30" borderId="0" xfId="101" applyNumberFormat="1" applyFont="1" applyFill="1" applyBorder="1" applyAlignment="1">
      <alignment vertical="center"/>
    </xf>
    <xf numFmtId="0" fontId="9" fillId="30" borderId="0" xfId="101" applyFont="1" applyFill="1" applyBorder="1" applyAlignment="1">
      <alignment vertical="center"/>
    </xf>
    <xf numFmtId="182" fontId="9" fillId="30" borderId="0" xfId="101" applyNumberFormat="1" applyFont="1" applyFill="1" applyBorder="1" applyAlignment="1">
      <alignment vertical="center"/>
    </xf>
    <xf numFmtId="2" fontId="9" fillId="30" borderId="38" xfId="101" applyNumberFormat="1" applyFont="1" applyFill="1" applyBorder="1" applyAlignment="1">
      <alignment vertical="center"/>
    </xf>
    <xf numFmtId="0" fontId="46" fillId="0" borderId="34" xfId="0" applyFont="1" applyBorder="1" applyAlignment="1">
      <alignment horizontal="right" vertical="center"/>
    </xf>
    <xf numFmtId="0" fontId="67" fillId="0" borderId="45" xfId="101" applyFont="1" applyBorder="1" applyAlignment="1">
      <alignment horizontal="left" vertical="center" wrapText="1"/>
    </xf>
    <xf numFmtId="0" fontId="67" fillId="0" borderId="45" xfId="101" applyFont="1" applyBorder="1" applyAlignment="1">
      <alignment horizontal="left" vertical="center"/>
    </xf>
    <xf numFmtId="0" fontId="61" fillId="0" borderId="45" xfId="101" applyFont="1" applyBorder="1" applyAlignment="1">
      <alignment horizontal="left" vertical="center"/>
    </xf>
    <xf numFmtId="0" fontId="12" fillId="0" borderId="45" xfId="101" applyFont="1" applyBorder="1" applyAlignment="1">
      <alignment horizontal="left" vertical="center"/>
    </xf>
    <xf numFmtId="0" fontId="58" fillId="0" borderId="4" xfId="0" applyFont="1" applyBorder="1" applyAlignment="1">
      <alignment vertical="center" wrapText="1"/>
    </xf>
    <xf numFmtId="0" fontId="11" fillId="32" borderId="0" xfId="106" applyFont="1" applyFill="1" applyBorder="1" applyAlignment="1">
      <alignment horizontal="center" vertical="center" wrapText="1"/>
    </xf>
    <xf numFmtId="0" fontId="63" fillId="32" borderId="8" xfId="0" applyFont="1" applyFill="1" applyBorder="1" applyAlignment="1">
      <alignment horizontal="center" vertical="center" wrapText="1"/>
    </xf>
    <xf numFmtId="0" fontId="36" fillId="32" borderId="25" xfId="101" applyFont="1" applyFill="1" applyBorder="1" applyAlignment="1">
      <alignment horizontal="center" vertical="center" wrapText="1"/>
    </xf>
    <xf numFmtId="182" fontId="9" fillId="32" borderId="57" xfId="101" applyNumberFormat="1" applyFont="1" applyFill="1" applyBorder="1" applyAlignment="1">
      <alignment vertical="center" wrapText="1"/>
    </xf>
    <xf numFmtId="182" fontId="9" fillId="32" borderId="57" xfId="101" applyNumberFormat="1" applyFont="1" applyFill="1" applyBorder="1" applyAlignment="1">
      <alignment vertical="center"/>
    </xf>
    <xf numFmtId="182" fontId="9" fillId="32" borderId="58" xfId="101" applyNumberFormat="1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44" fillId="0" borderId="0" xfId="347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166" fontId="58" fillId="28" borderId="28" xfId="280" applyFont="1" applyFill="1" applyBorder="1" applyAlignment="1">
      <alignment horizontal="right" vertical="center"/>
    </xf>
    <xf numFmtId="166" fontId="58" fillId="28" borderId="8" xfId="280" applyFont="1" applyFill="1" applyBorder="1" applyAlignment="1">
      <alignment horizontal="right" vertical="center"/>
    </xf>
    <xf numFmtId="166" fontId="58" fillId="28" borderId="40" xfId="280" applyFont="1" applyFill="1" applyBorder="1" applyAlignment="1">
      <alignment horizontal="right" vertical="center"/>
    </xf>
    <xf numFmtId="0" fontId="49" fillId="0" borderId="6" xfId="348" applyFont="1" applyBorder="1" applyAlignment="1">
      <alignment horizontal="center" wrapText="1"/>
    </xf>
    <xf numFmtId="0" fontId="49" fillId="0" borderId="7" xfId="348" applyFont="1" applyBorder="1" applyAlignment="1">
      <alignment horizontal="center" wrapText="1"/>
    </xf>
    <xf numFmtId="0" fontId="49" fillId="0" borderId="8" xfId="348" applyFont="1" applyBorder="1" applyAlignment="1">
      <alignment horizontal="center" wrapText="1"/>
    </xf>
    <xf numFmtId="0" fontId="49" fillId="0" borderId="11" xfId="348" applyFont="1" applyBorder="1" applyAlignment="1">
      <alignment horizontal="center"/>
    </xf>
    <xf numFmtId="0" fontId="49" fillId="0" borderId="0" xfId="348" applyFont="1" applyBorder="1" applyAlignment="1">
      <alignment horizontal="center"/>
    </xf>
    <xf numFmtId="0" fontId="49" fillId="0" borderId="25" xfId="348" applyFont="1" applyBorder="1" applyAlignment="1">
      <alignment horizontal="center"/>
    </xf>
    <xf numFmtId="0" fontId="50" fillId="0" borderId="26" xfId="348" applyFont="1" applyBorder="1" applyAlignment="1">
      <alignment horizontal="center" vertical="center" wrapText="1"/>
    </xf>
    <xf numFmtId="0" fontId="50" fillId="0" borderId="27" xfId="348" applyFont="1" applyBorder="1" applyAlignment="1">
      <alignment horizontal="center" vertical="center" wrapText="1"/>
    </xf>
    <xf numFmtId="0" fontId="50" fillId="0" borderId="0" xfId="348" applyFont="1" applyBorder="1" applyAlignment="1">
      <alignment horizontal="center" vertical="center" wrapText="1"/>
    </xf>
    <xf numFmtId="0" fontId="50" fillId="0" borderId="25" xfId="348" applyFont="1" applyBorder="1" applyAlignment="1">
      <alignment horizontal="center" vertical="center" wrapText="1"/>
    </xf>
    <xf numFmtId="0" fontId="48" fillId="0" borderId="0" xfId="348" applyFont="1" applyAlignment="1">
      <alignment horizontal="center" vertical="center" wrapText="1"/>
    </xf>
    <xf numFmtId="0" fontId="48" fillId="0" borderId="0" xfId="348" applyFont="1" applyAlignment="1">
      <alignment horizontal="center" vertical="center"/>
    </xf>
    <xf numFmtId="0" fontId="48" fillId="0" borderId="6" xfId="348" applyFont="1" applyBorder="1" applyAlignment="1">
      <alignment horizontal="center"/>
    </xf>
    <xf numFmtId="0" fontId="48" fillId="0" borderId="11" xfId="348" applyFont="1" applyBorder="1" applyAlignment="1">
      <alignment horizontal="center"/>
    </xf>
    <xf numFmtId="0" fontId="48" fillId="0" borderId="26" xfId="348" applyFont="1" applyBorder="1" applyAlignment="1">
      <alignment horizontal="center"/>
    </xf>
    <xf numFmtId="0" fontId="50" fillId="29" borderId="6" xfId="348" applyFont="1" applyFill="1" applyBorder="1" applyAlignment="1">
      <alignment horizontal="center" wrapText="1"/>
    </xf>
    <xf numFmtId="0" fontId="50" fillId="29" borderId="0" xfId="348" applyFont="1" applyFill="1" applyBorder="1" applyAlignment="1">
      <alignment horizontal="center" wrapText="1"/>
    </xf>
    <xf numFmtId="0" fontId="50" fillId="0" borderId="0" xfId="348" applyFont="1" applyAlignment="1">
      <alignment horizontal="center"/>
    </xf>
    <xf numFmtId="0" fontId="50" fillId="28" borderId="1" xfId="348" applyFont="1" applyFill="1" applyBorder="1" applyAlignment="1">
      <alignment horizontal="center" vertical="center"/>
    </xf>
    <xf numFmtId="0" fontId="50" fillId="28" borderId="1" xfId="348" applyFont="1" applyFill="1" applyBorder="1" applyAlignment="1">
      <alignment horizontal="center" vertical="center" wrapText="1"/>
    </xf>
    <xf numFmtId="0" fontId="48" fillId="0" borderId="0" xfId="348" applyFont="1" applyAlignment="1">
      <alignment horizontal="center" wrapText="1"/>
    </xf>
    <xf numFmtId="0" fontId="48" fillId="0" borderId="0" xfId="348" applyFont="1" applyAlignment="1">
      <alignment horizontal="left" wrapText="1"/>
    </xf>
    <xf numFmtId="0" fontId="50" fillId="0" borderId="0" xfId="348" applyFont="1" applyAlignment="1">
      <alignment horizontal="left" vertical="top" wrapText="1"/>
    </xf>
    <xf numFmtId="0" fontId="50" fillId="0" borderId="0" xfId="348" applyFont="1" applyAlignment="1">
      <alignment horizontal="center" vertical="top" wrapText="1"/>
    </xf>
    <xf numFmtId="0" fontId="43" fillId="28" borderId="6" xfId="347" applyFont="1" applyFill="1" applyBorder="1" applyAlignment="1">
      <alignment horizontal="center" vertical="center"/>
    </xf>
    <xf numFmtId="0" fontId="43" fillId="28" borderId="7" xfId="347" applyFont="1" applyFill="1" applyBorder="1" applyAlignment="1">
      <alignment horizontal="center" vertical="center"/>
    </xf>
    <xf numFmtId="0" fontId="43" fillId="28" borderId="46" xfId="347" applyFont="1" applyFill="1" applyBorder="1" applyAlignment="1">
      <alignment horizontal="center" vertical="center"/>
    </xf>
    <xf numFmtId="0" fontId="43" fillId="28" borderId="0" xfId="347" applyFont="1" applyFill="1" applyBorder="1" applyAlignment="1">
      <alignment horizontal="center" vertical="center" wrapText="1"/>
    </xf>
    <xf numFmtId="0" fontId="43" fillId="28" borderId="35" xfId="347" applyFont="1" applyFill="1" applyBorder="1" applyAlignment="1">
      <alignment horizontal="center" vertical="center" wrapText="1"/>
    </xf>
    <xf numFmtId="0" fontId="43" fillId="28" borderId="1" xfId="347" applyFont="1" applyFill="1" applyBorder="1" applyAlignment="1">
      <alignment horizontal="center" vertical="center"/>
    </xf>
    <xf numFmtId="0" fontId="43" fillId="28" borderId="11" xfId="347" applyFont="1" applyFill="1" applyBorder="1" applyAlignment="1">
      <alignment horizontal="center" vertical="center" wrapText="1"/>
    </xf>
    <xf numFmtId="0" fontId="43" fillId="28" borderId="60" xfId="347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67" fillId="0" borderId="3" xfId="101" applyFont="1" applyBorder="1" applyAlignment="1">
      <alignment horizontal="left" vertical="center"/>
    </xf>
    <xf numFmtId="0" fontId="67" fillId="0" borderId="45" xfId="101" applyFont="1" applyBorder="1" applyAlignment="1">
      <alignment horizontal="left" vertical="center"/>
    </xf>
    <xf numFmtId="0" fontId="67" fillId="0" borderId="44" xfId="101" applyFont="1" applyBorder="1" applyAlignment="1">
      <alignment horizontal="left" vertical="center"/>
    </xf>
    <xf numFmtId="0" fontId="43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11" fillId="29" borderId="3" xfId="106" applyFont="1" applyFill="1" applyBorder="1" applyAlignment="1">
      <alignment horizontal="center" vertical="center" wrapText="1"/>
    </xf>
    <xf numFmtId="0" fontId="11" fillId="29" borderId="45" xfId="106" applyFont="1" applyFill="1" applyBorder="1" applyAlignment="1">
      <alignment horizontal="center" vertical="center" wrapText="1"/>
    </xf>
    <xf numFmtId="0" fontId="11" fillId="29" borderId="44" xfId="106" applyFont="1" applyFill="1" applyBorder="1" applyAlignment="1">
      <alignment horizontal="center" vertical="center" wrapText="1"/>
    </xf>
    <xf numFmtId="0" fontId="62" fillId="31" borderId="33" xfId="0" applyFont="1" applyFill="1" applyBorder="1" applyAlignment="1">
      <alignment horizontal="center" vertical="center" textRotation="255" wrapText="1"/>
    </xf>
    <xf numFmtId="0" fontId="62" fillId="31" borderId="34" xfId="0" applyFont="1" applyFill="1" applyBorder="1" applyAlignment="1">
      <alignment horizontal="center" vertical="center" textRotation="255" wrapText="1"/>
    </xf>
    <xf numFmtId="0" fontId="63" fillId="29" borderId="31" xfId="0" applyFont="1" applyFill="1" applyBorder="1" applyAlignment="1">
      <alignment horizontal="center" vertical="center" wrapText="1"/>
    </xf>
    <xf numFmtId="0" fontId="63" fillId="29" borderId="36" xfId="0" applyFont="1" applyFill="1" applyBorder="1" applyAlignment="1">
      <alignment horizontal="center" vertical="center" wrapText="1"/>
    </xf>
    <xf numFmtId="0" fontId="47" fillId="30" borderId="52" xfId="0" applyFont="1" applyFill="1" applyBorder="1" applyAlignment="1">
      <alignment horizontal="right"/>
    </xf>
    <xf numFmtId="0" fontId="47" fillId="30" borderId="53" xfId="0" applyFont="1" applyFill="1" applyBorder="1" applyAlignment="1">
      <alignment horizontal="right"/>
    </xf>
    <xf numFmtId="14" fontId="9" fillId="30" borderId="56" xfId="101" applyNumberFormat="1" applyFont="1" applyFill="1" applyBorder="1" applyAlignment="1">
      <alignment horizontal="center" vertical="center"/>
    </xf>
    <xf numFmtId="14" fontId="9" fillId="30" borderId="7" xfId="101" applyNumberFormat="1" applyFont="1" applyFill="1" applyBorder="1" applyAlignment="1">
      <alignment horizontal="center" vertical="center"/>
    </xf>
    <xf numFmtId="14" fontId="9" fillId="30" borderId="46" xfId="101" applyNumberFormat="1" applyFont="1" applyFill="1" applyBorder="1" applyAlignment="1">
      <alignment horizontal="center" vertical="center"/>
    </xf>
    <xf numFmtId="0" fontId="67" fillId="0" borderId="3" xfId="101" applyFont="1" applyBorder="1" applyAlignment="1">
      <alignment horizontal="left" vertical="center" wrapText="1"/>
    </xf>
    <xf numFmtId="0" fontId="67" fillId="0" borderId="45" xfId="101" applyFont="1" applyBorder="1" applyAlignment="1">
      <alignment horizontal="left" vertical="center" wrapText="1"/>
    </xf>
    <xf numFmtId="0" fontId="67" fillId="0" borderId="44" xfId="101" applyFont="1" applyBorder="1" applyAlignment="1">
      <alignment horizontal="left" vertical="center" wrapText="1"/>
    </xf>
    <xf numFmtId="0" fontId="61" fillId="0" borderId="3" xfId="101" applyFont="1" applyBorder="1" applyAlignment="1">
      <alignment horizontal="left" vertical="center"/>
    </xf>
    <xf numFmtId="0" fontId="61" fillId="0" borderId="45" xfId="101" applyFont="1" applyBorder="1" applyAlignment="1">
      <alignment horizontal="left" vertical="center"/>
    </xf>
    <xf numFmtId="0" fontId="61" fillId="0" borderId="44" xfId="101" applyFont="1" applyBorder="1" applyAlignment="1">
      <alignment horizontal="left" vertical="center"/>
    </xf>
    <xf numFmtId="0" fontId="12" fillId="0" borderId="3" xfId="101" applyFont="1" applyBorder="1" applyAlignment="1">
      <alignment horizontal="left" vertical="center"/>
    </xf>
    <xf numFmtId="0" fontId="12" fillId="0" borderId="45" xfId="101" applyFont="1" applyBorder="1" applyAlignment="1">
      <alignment horizontal="left" vertical="center"/>
    </xf>
    <xf numFmtId="0" fontId="12" fillId="0" borderId="44" xfId="101" applyFont="1" applyBorder="1" applyAlignment="1">
      <alignment horizontal="left" vertical="center"/>
    </xf>
    <xf numFmtId="0" fontId="58" fillId="0" borderId="37" xfId="0" applyFont="1" applyBorder="1" applyAlignment="1">
      <alignment horizontal="left" vertical="top" wrapText="1"/>
    </xf>
    <xf numFmtId="0" fontId="58" fillId="0" borderId="31" xfId="0" applyFont="1" applyBorder="1" applyAlignment="1">
      <alignment horizontal="left" vertical="top" wrapText="1"/>
    </xf>
    <xf numFmtId="0" fontId="58" fillId="0" borderId="36" xfId="0" applyFont="1" applyBorder="1" applyAlignment="1">
      <alignment horizontal="left" vertical="top" wrapText="1"/>
    </xf>
    <xf numFmtId="0" fontId="46" fillId="0" borderId="34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3" xfId="0" applyFont="1" applyBorder="1" applyAlignment="1">
      <alignment horizontal="justify" vertical="center" wrapText="1"/>
    </xf>
    <xf numFmtId="0" fontId="46" fillId="0" borderId="42" xfId="0" applyFont="1" applyBorder="1" applyAlignment="1">
      <alignment horizontal="justify" vertical="center" wrapText="1"/>
    </xf>
    <xf numFmtId="0" fontId="46" fillId="0" borderId="4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46" fillId="0" borderId="32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top" wrapText="1"/>
    </xf>
    <xf numFmtId="0" fontId="10" fillId="32" borderId="3" xfId="0" applyFont="1" applyFill="1" applyBorder="1" applyAlignment="1">
      <alignment horizontal="center" vertical="center"/>
    </xf>
    <xf numFmtId="0" fontId="10" fillId="32" borderId="45" xfId="0" applyFont="1" applyFill="1" applyBorder="1" applyAlignment="1">
      <alignment horizontal="center" vertical="center"/>
    </xf>
    <xf numFmtId="0" fontId="10" fillId="32" borderId="44" xfId="0" applyFont="1" applyFill="1" applyBorder="1" applyAlignment="1">
      <alignment horizontal="center" vertical="center"/>
    </xf>
    <xf numFmtId="0" fontId="10" fillId="32" borderId="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37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36" xfId="0" applyFont="1" applyBorder="1" applyAlignment="1">
      <alignment vertical="center" wrapText="1"/>
    </xf>
    <xf numFmtId="0" fontId="58" fillId="0" borderId="37" xfId="0" applyFont="1" applyBorder="1" applyAlignment="1">
      <alignment vertical="center"/>
    </xf>
    <xf numFmtId="0" fontId="58" fillId="0" borderId="31" xfId="0" applyFont="1" applyBorder="1" applyAlignment="1">
      <alignment vertical="center"/>
    </xf>
    <xf numFmtId="0" fontId="58" fillId="0" borderId="41" xfId="0" applyFont="1" applyBorder="1" applyAlignment="1">
      <alignment vertical="center"/>
    </xf>
    <xf numFmtId="0" fontId="9" fillId="0" borderId="6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0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center"/>
    </xf>
    <xf numFmtId="0" fontId="58" fillId="0" borderId="37" xfId="0" applyFont="1" applyBorder="1" applyAlignment="1">
      <alignment horizontal="left" vertical="center" wrapText="1"/>
    </xf>
    <xf numFmtId="0" fontId="58" fillId="0" borderId="31" xfId="0" applyFont="1" applyBorder="1" applyAlignment="1">
      <alignment horizontal="left" vertical="center" wrapText="1"/>
    </xf>
    <xf numFmtId="0" fontId="58" fillId="0" borderId="36" xfId="0" applyFont="1" applyBorder="1" applyAlignment="1">
      <alignment horizontal="left" vertical="center" wrapText="1"/>
    </xf>
  </cellXfs>
  <cellStyles count="353">
    <cellStyle name="%" xfId="143"/>
    <cellStyle name="%_ANEXO #7.ITEMS INSTALS. ELECTRICAS GECOLSA 2a.ETAPA." xfId="144"/>
    <cellStyle name="%_Plaza Mayor N 006 2077 DOC95_ANEXO 456" xfId="145"/>
    <cellStyle name="_Book2" xfId="146"/>
    <cellStyle name="20% - Accent1" xfId="147"/>
    <cellStyle name="20% - Accent2" xfId="148"/>
    <cellStyle name="20% - Accent3" xfId="149"/>
    <cellStyle name="20% - Accent4" xfId="150"/>
    <cellStyle name="20% - Accent5" xfId="151"/>
    <cellStyle name="20% - Accent6" xfId="152"/>
    <cellStyle name="20% - Énfasis1 2" xfId="153"/>
    <cellStyle name="20% - Énfasis1 3" xfId="154"/>
    <cellStyle name="20% - Énfasis1 4" xfId="155"/>
    <cellStyle name="20% - Énfasis2 2" xfId="156"/>
    <cellStyle name="20% - Énfasis2 3" xfId="157"/>
    <cellStyle name="20% - Énfasis2 4" xfId="158"/>
    <cellStyle name="20% - Énfasis3 2" xfId="159"/>
    <cellStyle name="20% - Énfasis3 3" xfId="160"/>
    <cellStyle name="20% - Énfasis3 4" xfId="161"/>
    <cellStyle name="20% - Énfasis4 2" xfId="162"/>
    <cellStyle name="20% - Énfasis4 3" xfId="163"/>
    <cellStyle name="20% - Énfasis4 4" xfId="164"/>
    <cellStyle name="20% - Énfasis5 2" xfId="165"/>
    <cellStyle name="20% - Énfasis5 3" xfId="166"/>
    <cellStyle name="20% - Énfasis6 2" xfId="167"/>
    <cellStyle name="20% - Énfasis6 3" xfId="168"/>
    <cellStyle name="20% - Énfasis6 4" xfId="169"/>
    <cellStyle name="40% - Accent1" xfId="170"/>
    <cellStyle name="40% - Accent2" xfId="171"/>
    <cellStyle name="40% - Accent3" xfId="172"/>
    <cellStyle name="40% - Accent4" xfId="173"/>
    <cellStyle name="40% - Accent5" xfId="174"/>
    <cellStyle name="40% - Accent6" xfId="175"/>
    <cellStyle name="40% - Énfasis1 2" xfId="176"/>
    <cellStyle name="40% - Énfasis1 3" xfId="177"/>
    <cellStyle name="40% - Énfasis1 4" xfId="178"/>
    <cellStyle name="40% - Énfasis2 2" xfId="179"/>
    <cellStyle name="40% - Énfasis2 3" xfId="180"/>
    <cellStyle name="40% - Énfasis3 2" xfId="181"/>
    <cellStyle name="40% - Énfasis3 3" xfId="182"/>
    <cellStyle name="40% - Énfasis3 4" xfId="183"/>
    <cellStyle name="40% - Énfasis4 2" xfId="184"/>
    <cellStyle name="40% - Énfasis4 3" xfId="185"/>
    <cellStyle name="40% - Énfasis4 4" xfId="186"/>
    <cellStyle name="40% - Énfasis5 2" xfId="187"/>
    <cellStyle name="40% - Énfasis5 3" xfId="188"/>
    <cellStyle name="40% - Énfasis5 4" xfId="189"/>
    <cellStyle name="40% - Énfasis6 2" xfId="190"/>
    <cellStyle name="40% - Énfasis6 3" xfId="191"/>
    <cellStyle name="40% - Énfasis6 4" xfId="192"/>
    <cellStyle name="60% - Accent1" xfId="193"/>
    <cellStyle name="60% - Accent2" xfId="194"/>
    <cellStyle name="60% - Accent3" xfId="195"/>
    <cellStyle name="60% - Accent4" xfId="196"/>
    <cellStyle name="60% - Accent5" xfId="197"/>
    <cellStyle name="60% - Accent6" xfId="198"/>
    <cellStyle name="60% - Énfasis1 2" xfId="199"/>
    <cellStyle name="60% - Énfasis1 3" xfId="200"/>
    <cellStyle name="60% - Énfasis1 4" xfId="201"/>
    <cellStyle name="60% - Énfasis2 2" xfId="202"/>
    <cellStyle name="60% - Énfasis2 3" xfId="203"/>
    <cellStyle name="60% - Énfasis2 4" xfId="204"/>
    <cellStyle name="60% - Énfasis3 2" xfId="205"/>
    <cellStyle name="60% - Énfasis3 3" xfId="206"/>
    <cellStyle name="60% - Énfasis3 4" xfId="207"/>
    <cellStyle name="60% - Énfasis4 2" xfId="208"/>
    <cellStyle name="60% - Énfasis4 3" xfId="209"/>
    <cellStyle name="60% - Énfasis4 4" xfId="210"/>
    <cellStyle name="60% - Énfasis5 2" xfId="211"/>
    <cellStyle name="60% - Énfasis5 3" xfId="212"/>
    <cellStyle name="60% - Énfasis5 4" xfId="213"/>
    <cellStyle name="60% - Énfasis6 2" xfId="214"/>
    <cellStyle name="60% - Énfasis6 3" xfId="215"/>
    <cellStyle name="60% - Énfasis6 4" xfId="216"/>
    <cellStyle name="Accent1" xfId="217"/>
    <cellStyle name="Accent2" xfId="218"/>
    <cellStyle name="Accent3" xfId="219"/>
    <cellStyle name="Accent4" xfId="220"/>
    <cellStyle name="Accent5" xfId="221"/>
    <cellStyle name="Accent6" xfId="222"/>
    <cellStyle name="ACTAS" xfId="223"/>
    <cellStyle name="Bad" xfId="224"/>
    <cellStyle name="Buena 2" xfId="225"/>
    <cellStyle name="Buena 3" xfId="226"/>
    <cellStyle name="Buena 4" xfId="227"/>
    <cellStyle name="Calculation" xfId="228"/>
    <cellStyle name="Cálculo 2" xfId="229"/>
    <cellStyle name="Cálculo 3" xfId="230"/>
    <cellStyle name="Cálculo 4" xfId="231"/>
    <cellStyle name="Celda de comprobación 2" xfId="232"/>
    <cellStyle name="Celda de comprobación 3" xfId="233"/>
    <cellStyle name="Celda vinculada 2" xfId="234"/>
    <cellStyle name="Celda vinculada 3" xfId="235"/>
    <cellStyle name="Celda vinculada 4" xfId="236"/>
    <cellStyle name="Check Cell" xfId="237"/>
    <cellStyle name="Ecuación" xfId="238"/>
    <cellStyle name="Encabezado 4 2" xfId="239"/>
    <cellStyle name="Encabezado 4 3" xfId="240"/>
    <cellStyle name="Encabezado 4 4" xfId="241"/>
    <cellStyle name="Énfasis1 2" xfId="242"/>
    <cellStyle name="Énfasis1 3" xfId="243"/>
    <cellStyle name="Énfasis1 4" xfId="244"/>
    <cellStyle name="Énfasis2 2" xfId="245"/>
    <cellStyle name="Énfasis2 3" xfId="246"/>
    <cellStyle name="Énfasis2 4" xfId="247"/>
    <cellStyle name="Énfasis3 2" xfId="248"/>
    <cellStyle name="Énfasis3 3" xfId="249"/>
    <cellStyle name="Énfasis3 4" xfId="250"/>
    <cellStyle name="Énfasis4 2" xfId="251"/>
    <cellStyle name="Énfasis4 3" xfId="252"/>
    <cellStyle name="Énfasis4 4" xfId="253"/>
    <cellStyle name="Énfasis5 2" xfId="254"/>
    <cellStyle name="Énfasis5 3" xfId="255"/>
    <cellStyle name="Énfasis6 2" xfId="256"/>
    <cellStyle name="Énfasis6 3" xfId="257"/>
    <cellStyle name="Énfasis6 4" xfId="258"/>
    <cellStyle name="Entrada 2" xfId="259"/>
    <cellStyle name="Entrada 3" xfId="260"/>
    <cellStyle name="Entrada 4" xfId="261"/>
    <cellStyle name="Estilo 1" xfId="262"/>
    <cellStyle name="Euro" xfId="1"/>
    <cellStyle name="Explanatory Text" xfId="263"/>
    <cellStyle name="FIGURA" xfId="264"/>
    <cellStyle name="Good" xfId="265"/>
    <cellStyle name="Heading 1" xfId="266"/>
    <cellStyle name="Heading 2" xfId="267"/>
    <cellStyle name="Heading 3" xfId="268"/>
    <cellStyle name="Heading 4" xfId="269"/>
    <cellStyle name="Hipervínculo 2" xfId="2"/>
    <cellStyle name="Hipervínculo 3" xfId="3"/>
    <cellStyle name="Incorrecto 2" xfId="270"/>
    <cellStyle name="Incorrecto 3" xfId="271"/>
    <cellStyle name="Incorrecto 4" xfId="272"/>
    <cellStyle name="Input" xfId="273"/>
    <cellStyle name="Linked Cell" xfId="274"/>
    <cellStyle name="Millares" xfId="351" builtinId="3"/>
    <cellStyle name="Millares 10" xfId="4"/>
    <cellStyle name="Millares 10 2" xfId="5"/>
    <cellStyle name="Millares 10 3" xfId="6"/>
    <cellStyle name="Millares 11" xfId="7"/>
    <cellStyle name="Millares 11 2" xfId="8"/>
    <cellStyle name="Millares 11 3" xfId="9"/>
    <cellStyle name="Millares 12" xfId="10"/>
    <cellStyle name="Millares 12 2" xfId="11"/>
    <cellStyle name="Millares 2" xfId="12"/>
    <cellStyle name="Millares 2 10" xfId="13"/>
    <cellStyle name="Millares 2 10 2" xfId="14"/>
    <cellStyle name="Millares 2 10 3" xfId="15"/>
    <cellStyle name="Millares 2 11" xfId="16"/>
    <cellStyle name="Millares 2 11 2" xfId="17"/>
    <cellStyle name="Millares 2 12" xfId="18"/>
    <cellStyle name="Millares 2 12 2" xfId="19"/>
    <cellStyle name="Millares 2 13" xfId="20"/>
    <cellStyle name="Millares 2 13 2" xfId="21"/>
    <cellStyle name="Millares 2 14" xfId="22"/>
    <cellStyle name="Millares 2 14 2" xfId="23"/>
    <cellStyle name="Millares 2 15" xfId="24"/>
    <cellStyle name="Millares 2 15 2" xfId="25"/>
    <cellStyle name="Millares 2 2" xfId="26"/>
    <cellStyle name="Millares 2 2 2" xfId="27"/>
    <cellStyle name="Millares 2 2 2 2" xfId="28"/>
    <cellStyle name="Millares 2 2 2 3" xfId="29"/>
    <cellStyle name="Millares 2 2 3" xfId="30"/>
    <cellStyle name="Millares 2 2 4" xfId="275"/>
    <cellStyle name="Millares 2 2 5" xfId="276"/>
    <cellStyle name="Millares 2 3" xfId="31"/>
    <cellStyle name="Millares 2 3 2" xfId="32"/>
    <cellStyle name="Millares 2 3 2 2" xfId="33"/>
    <cellStyle name="Millares 2 3 2 3" xfId="34"/>
    <cellStyle name="Millares 2 3 3" xfId="35"/>
    <cellStyle name="Millares 2 3 4" xfId="36"/>
    <cellStyle name="Millares 2 4" xfId="37"/>
    <cellStyle name="Millares 2 4 2" xfId="38"/>
    <cellStyle name="Millares 2 4 3" xfId="39"/>
    <cellStyle name="Millares 2 5" xfId="40"/>
    <cellStyle name="Millares 2 5 2" xfId="41"/>
    <cellStyle name="Millares 2 5 3" xfId="42"/>
    <cellStyle name="Millares 2 6" xfId="43"/>
    <cellStyle name="Millares 2 6 2" xfId="44"/>
    <cellStyle name="Millares 2 6 3" xfId="45"/>
    <cellStyle name="Millares 2 7" xfId="46"/>
    <cellStyle name="Millares 2 8" xfId="47"/>
    <cellStyle name="Millares 2 9" xfId="48"/>
    <cellStyle name="Millares 2 9 2" xfId="49"/>
    <cellStyle name="Millares 2 9 3" xfId="50"/>
    <cellStyle name="Millares 3" xfId="51"/>
    <cellStyle name="Millares 3 2" xfId="52"/>
    <cellStyle name="Millares 3 2 2" xfId="53"/>
    <cellStyle name="Millares 3 2 2 2" xfId="54"/>
    <cellStyle name="Millares 3 2 2 3" xfId="55"/>
    <cellStyle name="Millares 3 2 3" xfId="56"/>
    <cellStyle name="Millares 3 2 4" xfId="57"/>
    <cellStyle name="Millares 3 3" xfId="58"/>
    <cellStyle name="Millares 3 3 2" xfId="59"/>
    <cellStyle name="Millares 3 3 2 2" xfId="60"/>
    <cellStyle name="Millares 3 3 2 3" xfId="61"/>
    <cellStyle name="Millares 3 3 3" xfId="62"/>
    <cellStyle name="Millares 3 3 4" xfId="63"/>
    <cellStyle name="Millares 3 4" xfId="64"/>
    <cellStyle name="Millares 3 5" xfId="65"/>
    <cellStyle name="Millares 4" xfId="66"/>
    <cellStyle name="Millares 4 2" xfId="67"/>
    <cellStyle name="Millares 4 3" xfId="68"/>
    <cellStyle name="Millares 5" xfId="69"/>
    <cellStyle name="Millares 5 2" xfId="70"/>
    <cellStyle name="Millares 5 3" xfId="71"/>
    <cellStyle name="Millares 6" xfId="72"/>
    <cellStyle name="Millares 6 2" xfId="73"/>
    <cellStyle name="Millares 6 3" xfId="74"/>
    <cellStyle name="Millares 7" xfId="75"/>
    <cellStyle name="Millares 7 2" xfId="76"/>
    <cellStyle name="Millares 7 3" xfId="77"/>
    <cellStyle name="Millares 8" xfId="78"/>
    <cellStyle name="Millares 8 2" xfId="79"/>
    <cellStyle name="Millares 8 2 2" xfId="80"/>
    <cellStyle name="Millares 8 3" xfId="81"/>
    <cellStyle name="Millares 8 4" xfId="82"/>
    <cellStyle name="Millares 9" xfId="83"/>
    <cellStyle name="Millares 9 2" xfId="84"/>
    <cellStyle name="Millares 9 3" xfId="85"/>
    <cellStyle name="Moneda [0] 10" xfId="277"/>
    <cellStyle name="Moneda [0] 11" xfId="278"/>
    <cellStyle name="Moneda [0] 14" xfId="279"/>
    <cellStyle name="Moneda [0] 2" xfId="280"/>
    <cellStyle name="Moneda [0] 3" xfId="281"/>
    <cellStyle name="Moneda 2" xfId="86"/>
    <cellStyle name="Moneda 2 2" xfId="87"/>
    <cellStyle name="Moneda 2 2 2" xfId="282"/>
    <cellStyle name="Moneda 2 3" xfId="88"/>
    <cellStyle name="Moneda 2 4" xfId="89"/>
    <cellStyle name="Moneda 2_Tableros" xfId="283"/>
    <cellStyle name="Moneda 3" xfId="90"/>
    <cellStyle name="Moneda 3 2" xfId="91"/>
    <cellStyle name="Moneda 3 3" xfId="92"/>
    <cellStyle name="Moneda 3 4" xfId="337"/>
    <cellStyle name="Moneda 4" xfId="93"/>
    <cellStyle name="Moneda 4 2" xfId="94"/>
    <cellStyle name="Moneda 4 3" xfId="95"/>
    <cellStyle name="Moneda 5" xfId="96"/>
    <cellStyle name="Moneda 6" xfId="97"/>
    <cellStyle name="Moneda 6 2" xfId="98"/>
    <cellStyle name="Moneda 6 3" xfId="99"/>
    <cellStyle name="Moneda 7" xfId="100"/>
    <cellStyle name="Moneda0" xfId="284"/>
    <cellStyle name="Neutral 2" xfId="285"/>
    <cellStyle name="Neutral 3" xfId="286"/>
    <cellStyle name="Neutral 4" xfId="287"/>
    <cellStyle name="Normal" xfId="0" builtinId="0"/>
    <cellStyle name="Normal 10" xfId="101"/>
    <cellStyle name="Normal 11" xfId="288"/>
    <cellStyle name="Normal 12" xfId="341"/>
    <cellStyle name="Normal 12 2" xfId="347"/>
    <cellStyle name="Normal 12 2 2" xfId="350"/>
    <cellStyle name="Normal 12 3" xfId="349"/>
    <cellStyle name="Normal 13" xfId="342"/>
    <cellStyle name="Normal 14" xfId="343"/>
    <cellStyle name="Normal 14 2" xfId="346"/>
    <cellStyle name="Normal 15" xfId="348"/>
    <cellStyle name="Normal 15 2" xfId="352"/>
    <cellStyle name="Normal 2" xfId="102"/>
    <cellStyle name="Normal 2 2" xfId="103"/>
    <cellStyle name="Normal 2 2 2" xfId="104"/>
    <cellStyle name="Normal 2 2 2 2" xfId="105"/>
    <cellStyle name="Normal 2 2 2 2 2" xfId="106"/>
    <cellStyle name="Normal 2 2 2 2 3" xfId="107"/>
    <cellStyle name="Normal 2 2 2 2 4" xfId="108"/>
    <cellStyle name="Normal 2 2 2 3" xfId="109"/>
    <cellStyle name="Normal 2 2 2 4" xfId="110"/>
    <cellStyle name="Normal 2 2 3" xfId="111"/>
    <cellStyle name="Normal 2 2 3 2" xfId="112"/>
    <cellStyle name="Normal 2 2 3 3" xfId="113"/>
    <cellStyle name="Normal 2 2 4" xfId="114"/>
    <cellStyle name="Normal 2 2 5" xfId="115"/>
    <cellStyle name="Normal 2 3" xfId="116"/>
    <cellStyle name="Normal 2 3 2" xfId="117"/>
    <cellStyle name="Normal 2 3 2 2" xfId="345"/>
    <cellStyle name="Normal 2 3 3" xfId="118"/>
    <cellStyle name="Normal 2 4" xfId="119"/>
    <cellStyle name="Normal 2 4 2" xfId="120"/>
    <cellStyle name="Normal 2 4 3" xfId="121"/>
    <cellStyle name="Normal 2 5" xfId="122"/>
    <cellStyle name="Normal 2 6" xfId="123"/>
    <cellStyle name="Normal 2 7" xfId="124"/>
    <cellStyle name="Normal 2_PTO-02060-PARQUE BIBLIOTECA SAN CRISTOBAL" xfId="289"/>
    <cellStyle name="Normal 21" xfId="338"/>
    <cellStyle name="Normal 3" xfId="125"/>
    <cellStyle name="Normal 3 2" xfId="126"/>
    <cellStyle name="Normal 3 2 2" xfId="127"/>
    <cellStyle name="Normal 3 2 2 14" xfId="128"/>
    <cellStyle name="Normal 3 2 3" xfId="129"/>
    <cellStyle name="Normal 3 3" xfId="130"/>
    <cellStyle name="Normal 3 4" xfId="131"/>
    <cellStyle name="Normal 4" xfId="132"/>
    <cellStyle name="Normal 4 2" xfId="133"/>
    <cellStyle name="Normal 4 3" xfId="134"/>
    <cellStyle name="Normal 5" xfId="135"/>
    <cellStyle name="Normal 5 2" xfId="290"/>
    <cellStyle name="Normal 5 3" xfId="291"/>
    <cellStyle name="Normal 5 4" xfId="292"/>
    <cellStyle name="Normal 6" xfId="136"/>
    <cellStyle name="Normal 68" xfId="344"/>
    <cellStyle name="Normal 7" xfId="293"/>
    <cellStyle name="Normal 78" xfId="339"/>
    <cellStyle name="Normal 8" xfId="294"/>
    <cellStyle name="Normal 9" xfId="295"/>
    <cellStyle name="Notas 2" xfId="296"/>
    <cellStyle name="Notas 3" xfId="297"/>
    <cellStyle name="Notas 4" xfId="298"/>
    <cellStyle name="Note" xfId="299"/>
    <cellStyle name="Output" xfId="300"/>
    <cellStyle name="Porcentaje 2" xfId="340"/>
    <cellStyle name="Porcentual 2" xfId="137"/>
    <cellStyle name="Porcentual 2 2" xfId="138"/>
    <cellStyle name="Porcentual 2 2 2" xfId="139"/>
    <cellStyle name="Porcentual 2 2 2 2" xfId="140"/>
    <cellStyle name="Porcentual 2 2 3" xfId="141"/>
    <cellStyle name="Porcentual 2 3" xfId="301"/>
    <cellStyle name="Porcentual 2 4" xfId="302"/>
    <cellStyle name="Porcentual 2 5" xfId="303"/>
    <cellStyle name="Porcentual 3" xfId="142"/>
    <cellStyle name="Porcentual 4" xfId="304"/>
    <cellStyle name="Porcentual 5" xfId="305"/>
    <cellStyle name="Porcentual 6" xfId="306"/>
    <cellStyle name="Punto0" xfId="307"/>
    <cellStyle name="Salida 2" xfId="308"/>
    <cellStyle name="Salida 3" xfId="309"/>
    <cellStyle name="Salida 4" xfId="310"/>
    <cellStyle name="Texto de advertencia 2" xfId="311"/>
    <cellStyle name="Texto de advertencia 3" xfId="312"/>
    <cellStyle name="Texto explicativo 2" xfId="313"/>
    <cellStyle name="Texto explicativo 3" xfId="314"/>
    <cellStyle name="Tit. tabla" xfId="315"/>
    <cellStyle name="Title" xfId="316"/>
    <cellStyle name="TITULO 1" xfId="317"/>
    <cellStyle name="Título 1 2" xfId="318"/>
    <cellStyle name="Título 1 3" xfId="319"/>
    <cellStyle name="Título 1 4" xfId="320"/>
    <cellStyle name="TITULO 2" xfId="321"/>
    <cellStyle name="Título 2 2" xfId="322"/>
    <cellStyle name="Título 2 3" xfId="323"/>
    <cellStyle name="Título 2 4" xfId="324"/>
    <cellStyle name="TITULO 3" xfId="325"/>
    <cellStyle name="Título 3 2" xfId="326"/>
    <cellStyle name="Título 3 3" xfId="327"/>
    <cellStyle name="Título 3 4" xfId="328"/>
    <cellStyle name="Título 4" xfId="329"/>
    <cellStyle name="Título 5" xfId="330"/>
    <cellStyle name="Título 6" xfId="331"/>
    <cellStyle name="Total 2" xfId="332"/>
    <cellStyle name="Total 3" xfId="333"/>
    <cellStyle name="Total 4" xfId="334"/>
    <cellStyle name="Viñeta" xfId="335"/>
    <cellStyle name="Warning Text" xfId="3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37044</xdr:colOff>
      <xdr:row>0</xdr:row>
      <xdr:rowOff>169334</xdr:rowOff>
    </xdr:from>
    <xdr:to>
      <xdr:col>1</xdr:col>
      <xdr:colOff>720158</xdr:colOff>
      <xdr:row>2</xdr:row>
      <xdr:rowOff>528216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711" y="169334"/>
          <a:ext cx="683114" cy="8774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ly\buzon\Users\Usuario\Desktop\Documents%20and%20Settings\Juan%20Arrubla\APU%20Secundaria%20Corv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C3I2"/>
      <sheetName val="MPC3I3"/>
      <sheetName val="MPC3I4"/>
      <sheetName val="MPC3I5"/>
      <sheetName val="MPC3I1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zoomScale="95" zoomScaleNormal="95" workbookViewId="0">
      <selection activeCell="G12" sqref="G12"/>
    </sheetView>
  </sheetViews>
  <sheetFormatPr baseColWidth="10" defaultColWidth="11.42578125" defaultRowHeight="14.25"/>
  <cols>
    <col min="1" max="1" width="10.7109375" style="3" customWidth="1"/>
    <col min="2" max="2" width="11.140625" style="3" customWidth="1"/>
    <col min="3" max="3" width="18.140625" style="3" customWidth="1"/>
    <col min="4" max="4" width="17.28515625" style="3" customWidth="1"/>
    <col min="5" max="5" width="35.85546875" style="3" customWidth="1"/>
    <col min="6" max="6" width="18.140625" style="3" customWidth="1"/>
    <col min="7" max="7" width="28.5703125" style="3" customWidth="1"/>
    <col min="8" max="8" width="10.28515625" style="3" customWidth="1"/>
    <col min="9" max="9" width="32.140625" style="3" bestFit="1" customWidth="1"/>
    <col min="10" max="10" width="23" style="3" bestFit="1" customWidth="1"/>
    <col min="11" max="11" width="20.28515625" style="3" bestFit="1" customWidth="1"/>
    <col min="12" max="16384" width="11.42578125" style="3"/>
  </cols>
  <sheetData>
    <row r="1" spans="2:11" ht="21" customHeight="1">
      <c r="B1" s="146"/>
      <c r="C1" s="134" t="s">
        <v>0</v>
      </c>
      <c r="D1" s="135"/>
      <c r="E1" s="135"/>
      <c r="F1" s="135"/>
      <c r="G1" s="135"/>
      <c r="H1" s="135"/>
      <c r="I1" s="136"/>
    </row>
    <row r="2" spans="2:11" ht="20.25" customHeight="1">
      <c r="B2" s="147"/>
      <c r="C2" s="137" t="s">
        <v>149</v>
      </c>
      <c r="D2" s="138"/>
      <c r="E2" s="138"/>
      <c r="F2" s="138"/>
      <c r="G2" s="138"/>
      <c r="H2" s="138"/>
      <c r="I2" s="139"/>
    </row>
    <row r="3" spans="2:11" ht="57" customHeight="1" thickBot="1">
      <c r="B3" s="148"/>
      <c r="C3" s="140" t="s">
        <v>85</v>
      </c>
      <c r="D3" s="141"/>
      <c r="E3" s="142"/>
      <c r="F3" s="142"/>
      <c r="G3" s="142"/>
      <c r="H3" s="142"/>
      <c r="I3" s="143"/>
      <c r="K3" s="4" t="s">
        <v>3</v>
      </c>
    </row>
    <row r="4" spans="2:11" ht="33" customHeight="1" thickBot="1">
      <c r="B4" s="149" t="s">
        <v>38</v>
      </c>
      <c r="C4" s="150"/>
      <c r="D4" s="150"/>
      <c r="E4" s="152" t="s">
        <v>2</v>
      </c>
      <c r="F4" s="153" t="s">
        <v>7</v>
      </c>
      <c r="G4" s="153" t="s">
        <v>8</v>
      </c>
      <c r="H4" s="153" t="s">
        <v>10</v>
      </c>
      <c r="I4" s="153" t="s">
        <v>1</v>
      </c>
    </row>
    <row r="5" spans="2:11" ht="30.75" thickBot="1">
      <c r="B5" s="12" t="s">
        <v>4</v>
      </c>
      <c r="C5" s="13" t="s">
        <v>5</v>
      </c>
      <c r="D5" s="14" t="s">
        <v>6</v>
      </c>
      <c r="E5" s="152"/>
      <c r="F5" s="153"/>
      <c r="G5" s="153"/>
      <c r="H5" s="153"/>
      <c r="I5" s="153"/>
    </row>
    <row r="6" spans="2:11" ht="64.5" customHeight="1">
      <c r="B6" s="5">
        <v>1</v>
      </c>
      <c r="C6" s="8">
        <v>2019003295</v>
      </c>
      <c r="D6" s="10">
        <v>0.38578703703703704</v>
      </c>
      <c r="E6" s="8" t="s">
        <v>42</v>
      </c>
      <c r="F6" s="11" t="s">
        <v>44</v>
      </c>
      <c r="G6" s="8" t="s">
        <v>43</v>
      </c>
      <c r="H6" s="11">
        <v>284</v>
      </c>
      <c r="I6" s="8" t="s">
        <v>39</v>
      </c>
      <c r="J6" s="2"/>
      <c r="K6" s="6"/>
    </row>
    <row r="7" spans="2:11" ht="90" customHeight="1">
      <c r="B7" s="5">
        <v>2</v>
      </c>
      <c r="C7" s="8">
        <v>2019003296</v>
      </c>
      <c r="D7" s="10">
        <v>0.38833333333333336</v>
      </c>
      <c r="E7" s="8" t="s">
        <v>40</v>
      </c>
      <c r="F7" s="11" t="s">
        <v>41</v>
      </c>
      <c r="G7" s="8" t="s">
        <v>29</v>
      </c>
      <c r="H7" s="11">
        <v>347</v>
      </c>
      <c r="I7" s="9" t="s">
        <v>45</v>
      </c>
      <c r="J7" s="15"/>
    </row>
    <row r="9" spans="2:11" ht="15">
      <c r="B9" s="151" t="s">
        <v>9</v>
      </c>
      <c r="C9" s="151"/>
    </row>
    <row r="10" spans="2:11">
      <c r="B10" s="144"/>
      <c r="C10" s="144"/>
      <c r="D10" s="144"/>
      <c r="E10" s="145"/>
      <c r="F10" s="145"/>
      <c r="G10" s="145"/>
      <c r="H10" s="145"/>
      <c r="I10" s="145"/>
    </row>
    <row r="11" spans="2:11" ht="30" customHeight="1">
      <c r="C11" s="151"/>
      <c r="D11" s="151"/>
      <c r="E11" s="156" t="s">
        <v>46</v>
      </c>
      <c r="F11" s="156"/>
      <c r="G11" s="156"/>
      <c r="H11" s="157"/>
      <c r="I11" s="157"/>
    </row>
    <row r="12" spans="2:11" ht="14.25" customHeight="1">
      <c r="E12" s="155" t="s">
        <v>47</v>
      </c>
      <c r="F12" s="155"/>
      <c r="H12" s="154"/>
      <c r="I12" s="154"/>
    </row>
    <row r="13" spans="2:11">
      <c r="E13" s="16"/>
      <c r="F13" s="16"/>
      <c r="H13" s="16"/>
    </row>
  </sheetData>
  <sheetProtection algorithmName="SHA-512" hashValue="Zz99hYMO8aKv1LlV8MC4cm3y0s1mVj1wuI2eLoDkd2I2gcnUBF+wtaPy657bKpR9x2LCI7jETiVVkfmwr6d97w==" saltValue="S25tCoY0BSs4SjWtUQGkzQ==" spinCount="100000" sheet="1" objects="1" scenarios="1" selectLockedCells="1" selectUnlockedCells="1"/>
  <mergeCells count="17">
    <mergeCell ref="H12:I12"/>
    <mergeCell ref="E12:F12"/>
    <mergeCell ref="C11:D11"/>
    <mergeCell ref="E11:G11"/>
    <mergeCell ref="H11:I11"/>
    <mergeCell ref="C1:I1"/>
    <mergeCell ref="C2:I2"/>
    <mergeCell ref="C3:I3"/>
    <mergeCell ref="B10:I10"/>
    <mergeCell ref="B1:B3"/>
    <mergeCell ref="B4:D4"/>
    <mergeCell ref="B9:C9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"/>
  <sheetViews>
    <sheetView tabSelected="1" topLeftCell="A6" zoomScale="85" zoomScaleNormal="85" zoomScaleSheetLayoutView="100" workbookViewId="0">
      <selection activeCell="B20" sqref="B20"/>
    </sheetView>
  </sheetViews>
  <sheetFormatPr baseColWidth="10" defaultColWidth="11.42578125" defaultRowHeight="12.75"/>
  <cols>
    <col min="1" max="1" width="2.85546875" style="1" customWidth="1"/>
    <col min="2" max="2" width="65.5703125" style="1" customWidth="1"/>
    <col min="3" max="3" width="38.42578125" style="1" customWidth="1"/>
    <col min="4" max="4" width="39.42578125" style="2" bestFit="1" customWidth="1"/>
    <col min="5" max="16384" width="11.42578125" style="2"/>
  </cols>
  <sheetData>
    <row r="1" spans="1:82" ht="20.25">
      <c r="A1" s="42"/>
      <c r="B1" s="158" t="str">
        <f>'Apertura Sobres'!C1</f>
        <v>UNIVERSIDAD DE ANTIOQUIA</v>
      </c>
      <c r="C1" s="159"/>
      <c r="D1" s="160"/>
    </row>
    <row r="2" spans="1:82" ht="20.25" customHeight="1">
      <c r="A2" s="161"/>
      <c r="B2" s="164" t="s">
        <v>72</v>
      </c>
      <c r="C2" s="161"/>
      <c r="D2" s="165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</row>
    <row r="3" spans="1:82" s="69" customFormat="1" ht="20.25">
      <c r="A3" s="161"/>
      <c r="B3" s="70" t="s">
        <v>81</v>
      </c>
      <c r="C3" s="163" t="s">
        <v>2</v>
      </c>
      <c r="D3" s="16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</row>
    <row r="4" spans="1:82" ht="39.75" customHeight="1">
      <c r="A4" s="162"/>
      <c r="B4" s="71"/>
      <c r="C4" s="43" t="s">
        <v>73</v>
      </c>
      <c r="D4" s="63" t="s">
        <v>89</v>
      </c>
    </row>
    <row r="5" spans="1:82" ht="71.25">
      <c r="A5" s="66">
        <v>1</v>
      </c>
      <c r="B5" s="68" t="s">
        <v>80</v>
      </c>
      <c r="C5" s="67" t="s">
        <v>147</v>
      </c>
      <c r="D5" s="21" t="s">
        <v>148</v>
      </c>
    </row>
    <row r="6" spans="1:82" ht="83.25" customHeight="1" thickBot="1">
      <c r="A6" s="39">
        <v>8</v>
      </c>
      <c r="B6" s="62" t="s">
        <v>75</v>
      </c>
      <c r="C6" s="40" t="s">
        <v>91</v>
      </c>
      <c r="D6" s="40" t="s">
        <v>90</v>
      </c>
    </row>
    <row r="7" spans="1:82" ht="83.25" customHeight="1" thickBot="1">
      <c r="A7" s="41"/>
      <c r="B7" s="62" t="s">
        <v>76</v>
      </c>
      <c r="C7" s="34" t="s">
        <v>92</v>
      </c>
      <c r="D7" s="72" t="s">
        <v>146</v>
      </c>
    </row>
    <row r="8" spans="1:82" ht="83.25" customHeight="1" thickBot="1">
      <c r="A8" s="7"/>
      <c r="B8" s="62" t="s">
        <v>77</v>
      </c>
      <c r="C8" s="40" t="s">
        <v>93</v>
      </c>
      <c r="D8" s="40" t="s">
        <v>94</v>
      </c>
    </row>
    <row r="9" spans="1:82" ht="83.25" customHeight="1" thickBot="1">
      <c r="A9" s="7"/>
      <c r="B9" s="62" t="s">
        <v>78</v>
      </c>
      <c r="C9" s="19" t="s">
        <v>95</v>
      </c>
      <c r="D9" s="37" t="s">
        <v>96</v>
      </c>
    </row>
    <row r="10" spans="1:82" ht="83.25" customHeight="1" thickBot="1">
      <c r="A10" s="7"/>
      <c r="B10" s="62" t="s">
        <v>79</v>
      </c>
      <c r="C10" s="38" t="s">
        <v>97</v>
      </c>
      <c r="D10" s="38" t="s">
        <v>96</v>
      </c>
    </row>
    <row r="11" spans="1:82" ht="138.75" customHeight="1">
      <c r="A11" s="7"/>
      <c r="B11" s="64" t="s">
        <v>83</v>
      </c>
      <c r="C11" s="38" t="s">
        <v>144</v>
      </c>
      <c r="D11" s="38" t="s">
        <v>145</v>
      </c>
    </row>
  </sheetData>
  <sheetProtection algorithmName="SHA-512" hashValue="ve/PfBaCMGS+tfR17MYdT+K1yfrVORDs3Q/ALYlc5rLDAXoOVFMSOTI58boQPxjludOdh/payYy9/p+4IJgYTg==" saltValue="7BBnAwTbVOUTRfPU1i27Nw==" spinCount="100000" sheet="1" objects="1" scenarios="1" selectLockedCells="1" selectUnlockedCells="1"/>
  <mergeCells count="4">
    <mergeCell ref="B1:D1"/>
    <mergeCell ref="A2:A4"/>
    <mergeCell ref="C3:D3"/>
    <mergeCell ref="B2:D2"/>
  </mergeCells>
  <pageMargins left="0.70866141732283472" right="0.70866141732283472" top="0.74803149606299213" bottom="0.74803149606299213" header="0.31496062992125984" footer="0.31496062992125984"/>
  <pageSetup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4" zoomScale="85" zoomScaleNormal="85" workbookViewId="0">
      <selection activeCell="D7" sqref="D7"/>
    </sheetView>
  </sheetViews>
  <sheetFormatPr baseColWidth="10" defaultRowHeight="12.75"/>
  <cols>
    <col min="2" max="2" width="38.85546875" customWidth="1"/>
    <col min="3" max="3" width="55.85546875" customWidth="1"/>
    <col min="4" max="4" width="50.42578125" customWidth="1"/>
  </cols>
  <sheetData>
    <row r="1" spans="1:10" ht="20.25">
      <c r="B1" s="167" t="str">
        <f>'Apertura Sobres'!C1</f>
        <v>UNIVERSIDAD DE ANTIOQUIA</v>
      </c>
      <c r="C1" s="168"/>
      <c r="D1" s="169"/>
      <c r="E1" s="32"/>
      <c r="F1" s="32"/>
      <c r="G1" s="32"/>
      <c r="H1" s="32"/>
      <c r="I1" s="32"/>
      <c r="J1" s="32"/>
    </row>
    <row r="2" spans="1:10" ht="18">
      <c r="B2" s="170" t="s">
        <v>84</v>
      </c>
      <c r="C2" s="171"/>
      <c r="D2" s="172"/>
      <c r="E2" s="30"/>
      <c r="F2" s="30"/>
      <c r="G2" s="30"/>
      <c r="H2" s="30"/>
      <c r="I2" s="30"/>
      <c r="J2" s="30"/>
    </row>
    <row r="3" spans="1:10" ht="14.25" customHeight="1">
      <c r="B3" s="173" t="s">
        <v>86</v>
      </c>
      <c r="C3" s="174"/>
      <c r="D3" s="175"/>
      <c r="E3" s="29"/>
      <c r="F3" s="29"/>
      <c r="G3" s="29"/>
      <c r="H3" s="29"/>
      <c r="I3" s="29"/>
      <c r="J3" s="29"/>
    </row>
    <row r="4" spans="1:10" ht="20.25" customHeight="1" thickBot="1">
      <c r="B4" s="176"/>
      <c r="C4" s="177"/>
      <c r="D4" s="178"/>
      <c r="E4" s="29"/>
      <c r="F4" s="29"/>
      <c r="G4" s="29"/>
      <c r="H4" s="29"/>
      <c r="I4" s="29"/>
      <c r="J4" s="29"/>
    </row>
    <row r="5" spans="1:10" ht="15">
      <c r="A5" s="25"/>
      <c r="B5" s="31"/>
      <c r="C5" s="166" t="s">
        <v>2</v>
      </c>
      <c r="D5" s="166"/>
    </row>
    <row r="6" spans="1:10" ht="31.5">
      <c r="A6" s="26" t="s">
        <v>35</v>
      </c>
      <c r="B6" s="27" t="s">
        <v>36</v>
      </c>
      <c r="C6" s="28" t="str">
        <f>'Apertura Sobres'!E6</f>
        <v>BIOLÓGICOS Y CONTAMINADOS  S.A.S. E.S.P</v>
      </c>
      <c r="D6" s="65" t="s">
        <v>74</v>
      </c>
    </row>
    <row r="7" spans="1:10" ht="57">
      <c r="A7" s="33">
        <v>1</v>
      </c>
      <c r="B7" s="24" t="s">
        <v>32</v>
      </c>
      <c r="C7" s="23" t="s">
        <v>99</v>
      </c>
      <c r="D7" s="130" t="s">
        <v>100</v>
      </c>
    </row>
    <row r="8" spans="1:10" ht="116.25" customHeight="1">
      <c r="A8" s="33">
        <v>2</v>
      </c>
      <c r="B8" s="20" t="s">
        <v>31</v>
      </c>
      <c r="C8" s="74" t="s">
        <v>102</v>
      </c>
      <c r="D8" s="73" t="s">
        <v>101</v>
      </c>
    </row>
    <row r="9" spans="1:10" ht="54.75" customHeight="1">
      <c r="A9" s="33">
        <v>3</v>
      </c>
      <c r="B9" s="20" t="s">
        <v>30</v>
      </c>
      <c r="C9" s="38" t="s">
        <v>103</v>
      </c>
      <c r="D9" s="38" t="s">
        <v>104</v>
      </c>
    </row>
    <row r="10" spans="1:10" ht="69.75" customHeight="1">
      <c r="A10" s="33">
        <v>4</v>
      </c>
      <c r="B10" s="20" t="s">
        <v>33</v>
      </c>
      <c r="C10" s="19" t="s">
        <v>105</v>
      </c>
      <c r="D10" s="21" t="s">
        <v>151</v>
      </c>
    </row>
    <row r="11" spans="1:10" ht="247.5" customHeight="1">
      <c r="A11" s="33">
        <v>5</v>
      </c>
      <c r="B11" s="34" t="s">
        <v>34</v>
      </c>
      <c r="C11" s="19" t="s">
        <v>143</v>
      </c>
      <c r="D11" s="21" t="s">
        <v>150</v>
      </c>
    </row>
    <row r="14" spans="1:10" ht="15">
      <c r="A14" s="151" t="s">
        <v>9</v>
      </c>
      <c r="B14" s="151"/>
      <c r="C14" s="3"/>
      <c r="D14" s="3"/>
      <c r="E14" s="3"/>
      <c r="F14" s="3"/>
      <c r="G14" s="3"/>
    </row>
    <row r="15" spans="1:10" ht="14.25">
      <c r="A15" s="144"/>
      <c r="B15" s="144"/>
      <c r="C15" s="144"/>
      <c r="D15" s="145"/>
      <c r="E15" s="145"/>
      <c r="F15" s="145"/>
      <c r="G15" s="145"/>
    </row>
    <row r="16" spans="1:10" ht="15">
      <c r="A16" s="3"/>
      <c r="B16" s="36"/>
      <c r="C16" s="35" t="s">
        <v>98</v>
      </c>
      <c r="D16" s="35"/>
      <c r="E16" s="35"/>
    </row>
    <row r="17" spans="1:5" ht="14.25" customHeight="1">
      <c r="A17" s="3"/>
      <c r="B17" s="3"/>
      <c r="C17" s="155" t="s">
        <v>106</v>
      </c>
      <c r="D17" s="16"/>
      <c r="E17" s="16"/>
    </row>
    <row r="18" spans="1:5">
      <c r="C18" s="155"/>
    </row>
    <row r="19" spans="1:5">
      <c r="C19" t="s">
        <v>47</v>
      </c>
    </row>
  </sheetData>
  <sheetProtection algorithmName="SHA-512" hashValue="SN+2zOn2XtI4K+rrnCRhfMlQ3HQTITtf+BcJkX+eQK5Yqn7tTq9ucGa59vatNVxGx8wn0b/hiilUEvQRirXT8w==" saltValue="6SLoomEp5QaDuY2Qu4pHDQ==" spinCount="100000" sheet="1" objects="1" scenarios="1" selectLockedCells="1" selectUnlockedCells="1"/>
  <mergeCells count="7">
    <mergeCell ref="C17:C18"/>
    <mergeCell ref="A14:B14"/>
    <mergeCell ref="A15:G15"/>
    <mergeCell ref="C5:D5"/>
    <mergeCell ref="B1:D1"/>
    <mergeCell ref="B2:D2"/>
    <mergeCell ref="B3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opLeftCell="C6" workbookViewId="0">
      <selection activeCell="L18" sqref="L18:T18"/>
    </sheetView>
  </sheetViews>
  <sheetFormatPr baseColWidth="10" defaultRowHeight="12.75"/>
  <cols>
    <col min="2" max="2" width="13.5703125" customWidth="1"/>
    <col min="3" max="3" width="12.85546875" bestFit="1" customWidth="1"/>
    <col min="5" max="5" width="16.42578125" customWidth="1"/>
    <col min="6" max="6" width="25.7109375" customWidth="1"/>
    <col min="7" max="9" width="16.42578125" customWidth="1"/>
    <col min="10" max="10" width="21.42578125" customWidth="1"/>
    <col min="11" max="11" width="1.85546875" customWidth="1"/>
    <col min="12" max="12" width="11.42578125" customWidth="1"/>
    <col min="15" max="15" width="16.42578125" customWidth="1"/>
    <col min="16" max="16" width="25.42578125" customWidth="1"/>
    <col min="17" max="17" width="17.7109375" bestFit="1" customWidth="1"/>
  </cols>
  <sheetData>
    <row r="1" spans="1:20" ht="20.25">
      <c r="B1" s="182" t="str">
        <f>'Apertura Sobres'!C1</f>
        <v>UNIVERSIDAD DE ANTIOQUIA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</row>
    <row r="2" spans="1:20" ht="18">
      <c r="B2" s="170" t="s">
        <v>88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1:20" ht="12.75" customHeight="1">
      <c r="B3" s="173" t="s">
        <v>86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1:20" ht="62.25" customHeight="1"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5" spans="1:20" ht="16.5" thickBot="1">
      <c r="A5" s="44"/>
      <c r="B5" s="75"/>
      <c r="C5" s="184" t="s">
        <v>129</v>
      </c>
      <c r="D5" s="185"/>
      <c r="E5" s="185"/>
      <c r="F5" s="185"/>
      <c r="G5" s="185"/>
      <c r="H5" s="185"/>
      <c r="I5" s="185"/>
      <c r="J5" s="186"/>
      <c r="K5" s="122"/>
      <c r="L5" s="75"/>
      <c r="M5" s="184" t="s">
        <v>128</v>
      </c>
      <c r="N5" s="185"/>
      <c r="O5" s="185"/>
      <c r="P5" s="185"/>
      <c r="Q5" s="185"/>
      <c r="R5" s="185"/>
      <c r="S5" s="185"/>
      <c r="T5" s="186"/>
    </row>
    <row r="6" spans="1:20" ht="19.5" thickBot="1">
      <c r="A6" s="44"/>
      <c r="B6" s="187" t="s">
        <v>37</v>
      </c>
      <c r="C6" s="189" t="s">
        <v>107</v>
      </c>
      <c r="D6" s="189"/>
      <c r="E6" s="189"/>
      <c r="F6" s="189"/>
      <c r="G6" s="189"/>
      <c r="H6" s="189"/>
      <c r="I6" s="189"/>
      <c r="J6" s="190"/>
      <c r="K6" s="123"/>
      <c r="L6" s="187" t="s">
        <v>37</v>
      </c>
      <c r="M6" s="189" t="s">
        <v>107</v>
      </c>
      <c r="N6" s="189"/>
      <c r="O6" s="189"/>
      <c r="P6" s="189"/>
      <c r="Q6" s="189"/>
      <c r="R6" s="189"/>
      <c r="S6" s="189"/>
      <c r="T6" s="190"/>
    </row>
    <row r="7" spans="1:20" ht="101.25">
      <c r="B7" s="188"/>
      <c r="C7" s="76" t="s">
        <v>108</v>
      </c>
      <c r="D7" s="77" t="s">
        <v>109</v>
      </c>
      <c r="E7" s="78" t="s">
        <v>110</v>
      </c>
      <c r="F7" s="79" t="s">
        <v>111</v>
      </c>
      <c r="G7" s="80" t="s">
        <v>112</v>
      </c>
      <c r="H7" s="81" t="s">
        <v>113</v>
      </c>
      <c r="I7" s="81" t="s">
        <v>114</v>
      </c>
      <c r="J7" s="82" t="s">
        <v>115</v>
      </c>
      <c r="K7" s="124"/>
      <c r="L7" s="188"/>
      <c r="M7" s="76" t="s">
        <v>108</v>
      </c>
      <c r="N7" s="77" t="s">
        <v>109</v>
      </c>
      <c r="O7" s="78" t="s">
        <v>110</v>
      </c>
      <c r="P7" s="79" t="s">
        <v>111</v>
      </c>
      <c r="Q7" s="80" t="s">
        <v>112</v>
      </c>
      <c r="R7" s="81" t="s">
        <v>113</v>
      </c>
      <c r="S7" s="81" t="s">
        <v>114</v>
      </c>
      <c r="T7" s="82" t="s">
        <v>115</v>
      </c>
    </row>
    <row r="8" spans="1:20" ht="38.25">
      <c r="B8" s="103">
        <v>1</v>
      </c>
      <c r="C8" s="104">
        <v>4</v>
      </c>
      <c r="D8" s="105">
        <v>6</v>
      </c>
      <c r="E8" s="102">
        <v>4</v>
      </c>
      <c r="F8" s="86" t="s">
        <v>130</v>
      </c>
      <c r="G8" s="106">
        <v>343.52</v>
      </c>
      <c r="H8" s="97" t="s">
        <v>131</v>
      </c>
      <c r="I8" s="86">
        <v>100</v>
      </c>
      <c r="J8" s="98" t="s">
        <v>132</v>
      </c>
      <c r="K8" s="125"/>
      <c r="L8" s="83">
        <v>1</v>
      </c>
      <c r="M8" s="84">
        <v>12</v>
      </c>
      <c r="N8" s="85">
        <v>12</v>
      </c>
      <c r="O8" s="86" t="s">
        <v>54</v>
      </c>
      <c r="P8" s="86" t="s">
        <v>133</v>
      </c>
      <c r="Q8" s="86">
        <v>100</v>
      </c>
      <c r="R8" s="87" t="s">
        <v>134</v>
      </c>
      <c r="S8" s="108">
        <v>1</v>
      </c>
      <c r="T8" s="109" t="s">
        <v>135</v>
      </c>
    </row>
    <row r="9" spans="1:20" ht="42.75" customHeight="1">
      <c r="B9" s="99"/>
      <c r="C9" s="100"/>
      <c r="D9" s="101"/>
      <c r="E9" s="102"/>
      <c r="F9" s="86"/>
      <c r="G9" s="106"/>
      <c r="H9" s="97"/>
      <c r="I9" s="86"/>
      <c r="J9" s="98"/>
      <c r="K9" s="125"/>
      <c r="L9" s="83">
        <v>2</v>
      </c>
      <c r="M9" s="84">
        <v>13</v>
      </c>
      <c r="N9" s="85">
        <v>13</v>
      </c>
      <c r="O9" s="86" t="s">
        <v>54</v>
      </c>
      <c r="P9" s="86" t="s">
        <v>136</v>
      </c>
      <c r="Q9" s="86">
        <v>130</v>
      </c>
      <c r="R9" s="87" t="s">
        <v>134</v>
      </c>
      <c r="S9" s="108">
        <v>1</v>
      </c>
      <c r="T9" s="109" t="s">
        <v>137</v>
      </c>
    </row>
    <row r="10" spans="1:20">
      <c r="B10" s="83"/>
      <c r="C10" s="84"/>
      <c r="D10" s="85"/>
      <c r="E10" s="86"/>
      <c r="F10" s="86"/>
      <c r="G10" s="106"/>
      <c r="H10" s="87"/>
      <c r="I10" s="86"/>
      <c r="J10" s="88"/>
      <c r="K10" s="126"/>
      <c r="L10" s="83">
        <v>3</v>
      </c>
      <c r="M10" s="84">
        <v>14</v>
      </c>
      <c r="N10" s="84">
        <v>14</v>
      </c>
      <c r="O10" s="86" t="s">
        <v>54</v>
      </c>
      <c r="P10" s="86" t="s">
        <v>138</v>
      </c>
      <c r="Q10" s="106">
        <v>948.6</v>
      </c>
      <c r="R10" s="87" t="s">
        <v>134</v>
      </c>
      <c r="S10" s="108">
        <v>1</v>
      </c>
      <c r="T10" s="109" t="s">
        <v>139</v>
      </c>
    </row>
    <row r="11" spans="1:20">
      <c r="B11" s="83"/>
      <c r="C11" s="84"/>
      <c r="D11" s="85"/>
      <c r="E11" s="86"/>
      <c r="F11" s="86"/>
      <c r="G11" s="106"/>
      <c r="H11" s="87"/>
      <c r="I11" s="86"/>
      <c r="J11" s="88"/>
      <c r="K11" s="126"/>
      <c r="L11" s="83">
        <v>4</v>
      </c>
      <c r="M11" s="84"/>
      <c r="N11" s="84"/>
      <c r="O11" s="86"/>
      <c r="P11" s="86"/>
      <c r="Q11" s="86"/>
      <c r="R11" s="87"/>
      <c r="S11" s="108"/>
      <c r="T11" s="109"/>
    </row>
    <row r="12" spans="1:20">
      <c r="B12" s="83"/>
      <c r="C12" s="84"/>
      <c r="D12" s="85"/>
      <c r="E12" s="86"/>
      <c r="F12" s="86"/>
      <c r="G12" s="106"/>
      <c r="H12" s="87"/>
      <c r="I12" s="86"/>
      <c r="J12" s="88"/>
      <c r="K12" s="126"/>
      <c r="L12" s="83">
        <v>5</v>
      </c>
      <c r="M12" s="84"/>
      <c r="N12" s="84"/>
      <c r="O12" s="86"/>
      <c r="P12" s="86"/>
      <c r="Q12" s="86"/>
      <c r="R12" s="87"/>
      <c r="S12" s="108"/>
      <c r="T12" s="109"/>
    </row>
    <row r="13" spans="1:20">
      <c r="B13" s="83"/>
      <c r="C13" s="84"/>
      <c r="D13" s="85"/>
      <c r="E13" s="86"/>
      <c r="F13" s="86"/>
      <c r="G13" s="106"/>
      <c r="H13" s="87"/>
      <c r="I13" s="86"/>
      <c r="J13" s="88"/>
      <c r="K13" s="126"/>
      <c r="L13" s="83">
        <v>6</v>
      </c>
      <c r="M13" s="84"/>
      <c r="N13" s="84"/>
      <c r="O13" s="86"/>
      <c r="P13" s="86"/>
      <c r="Q13" s="86"/>
      <c r="R13" s="87"/>
      <c r="S13" s="108"/>
      <c r="T13" s="109"/>
    </row>
    <row r="14" spans="1:20" ht="33" customHeight="1" thickBot="1">
      <c r="B14" s="89"/>
      <c r="C14" s="191" t="s">
        <v>116</v>
      </c>
      <c r="D14" s="191"/>
      <c r="E14" s="191"/>
      <c r="F14" s="192"/>
      <c r="G14" s="115">
        <f>SUM(G8:G13)</f>
        <v>343.52</v>
      </c>
      <c r="H14" s="90"/>
      <c r="I14" s="91"/>
      <c r="J14" s="92"/>
      <c r="K14" s="127"/>
      <c r="L14" s="89"/>
      <c r="M14" s="191" t="s">
        <v>116</v>
      </c>
      <c r="N14" s="191"/>
      <c r="O14" s="191"/>
      <c r="P14" s="192"/>
      <c r="Q14" s="115">
        <f>SUM(Q8:Q13)</f>
        <v>1178.5999999999999</v>
      </c>
      <c r="R14" s="90"/>
      <c r="S14" s="91"/>
      <c r="T14" s="92"/>
    </row>
    <row r="15" spans="1:20" ht="33" customHeight="1">
      <c r="D15" s="110" t="s">
        <v>140</v>
      </c>
      <c r="G15" s="107">
        <f>G14/D16</f>
        <v>2.4736905071304349</v>
      </c>
      <c r="H15" s="193"/>
      <c r="I15" s="194"/>
      <c r="J15" s="194"/>
      <c r="K15" s="194"/>
      <c r="L15" s="194"/>
      <c r="M15" s="194"/>
      <c r="N15" s="194"/>
      <c r="O15" s="194"/>
      <c r="P15" s="195"/>
      <c r="Q15" s="107">
        <f>Q14/D16</f>
        <v>8.4871088486956516</v>
      </c>
      <c r="R15" s="112"/>
      <c r="S15" s="113"/>
      <c r="T15" s="114"/>
    </row>
    <row r="16" spans="1:20" ht="14.25">
      <c r="D16" s="111">
        <f>115000000/828116</f>
        <v>138.86943375082717</v>
      </c>
      <c r="G16" s="95"/>
      <c r="H16" s="95"/>
      <c r="I16" s="94"/>
      <c r="J16" s="96"/>
      <c r="K16" s="96"/>
      <c r="L16" s="75"/>
      <c r="M16" s="93"/>
      <c r="N16" s="93"/>
      <c r="O16" s="94"/>
      <c r="P16" s="94"/>
      <c r="Q16" s="95"/>
      <c r="R16" s="95"/>
      <c r="S16" s="94"/>
      <c r="T16" s="96"/>
    </row>
    <row r="17" spans="2:20" ht="14.25">
      <c r="D17" s="111"/>
      <c r="G17" s="95"/>
      <c r="H17" s="95"/>
      <c r="I17" s="94"/>
      <c r="J17" s="96"/>
      <c r="K17" s="96"/>
      <c r="L17" s="75"/>
      <c r="M17" s="93"/>
      <c r="N17" s="93"/>
      <c r="O17" s="94"/>
      <c r="P17" s="94"/>
      <c r="Q17" s="95"/>
      <c r="R17" s="95"/>
      <c r="S17" s="94"/>
      <c r="T17" s="96"/>
    </row>
    <row r="18" spans="2:20" ht="13.5">
      <c r="B18" s="179" t="s">
        <v>117</v>
      </c>
      <c r="C18" s="180"/>
      <c r="D18" s="180"/>
      <c r="E18" s="180"/>
      <c r="F18" s="180"/>
      <c r="G18" s="180"/>
      <c r="H18" s="180"/>
      <c r="I18" s="180"/>
      <c r="J18" s="181"/>
      <c r="K18" s="118"/>
      <c r="L18" s="179" t="s">
        <v>117</v>
      </c>
      <c r="M18" s="180"/>
      <c r="N18" s="180"/>
      <c r="O18" s="180"/>
      <c r="P18" s="180"/>
      <c r="Q18" s="180"/>
      <c r="R18" s="180"/>
      <c r="S18" s="180"/>
      <c r="T18" s="181"/>
    </row>
    <row r="19" spans="2:20" ht="13.5">
      <c r="B19" s="179" t="s">
        <v>118</v>
      </c>
      <c r="C19" s="180"/>
      <c r="D19" s="180"/>
      <c r="E19" s="180"/>
      <c r="F19" s="180"/>
      <c r="G19" s="180"/>
      <c r="H19" s="180"/>
      <c r="I19" s="180"/>
      <c r="J19" s="181"/>
      <c r="K19" s="118"/>
      <c r="L19" s="179" t="s">
        <v>118</v>
      </c>
      <c r="M19" s="180"/>
      <c r="N19" s="180"/>
      <c r="O19" s="180"/>
      <c r="P19" s="180"/>
      <c r="Q19" s="180"/>
      <c r="R19" s="180"/>
      <c r="S19" s="180"/>
      <c r="T19" s="181"/>
    </row>
    <row r="20" spans="2:20" ht="13.5">
      <c r="B20" s="179" t="s">
        <v>119</v>
      </c>
      <c r="C20" s="180"/>
      <c r="D20" s="180"/>
      <c r="E20" s="180"/>
      <c r="F20" s="180"/>
      <c r="G20" s="180"/>
      <c r="H20" s="180"/>
      <c r="I20" s="180"/>
      <c r="J20" s="181"/>
      <c r="K20" s="118"/>
      <c r="L20" s="179" t="s">
        <v>119</v>
      </c>
      <c r="M20" s="180"/>
      <c r="N20" s="180"/>
      <c r="O20" s="180"/>
      <c r="P20" s="180"/>
      <c r="Q20" s="180"/>
      <c r="R20" s="180"/>
      <c r="S20" s="180"/>
      <c r="T20" s="181"/>
    </row>
    <row r="21" spans="2:20" ht="13.5">
      <c r="B21" s="179" t="s">
        <v>120</v>
      </c>
      <c r="C21" s="180"/>
      <c r="D21" s="180"/>
      <c r="E21" s="180"/>
      <c r="F21" s="180"/>
      <c r="G21" s="180"/>
      <c r="H21" s="180"/>
      <c r="I21" s="180"/>
      <c r="J21" s="181"/>
      <c r="K21" s="118"/>
      <c r="L21" s="179" t="s">
        <v>120</v>
      </c>
      <c r="M21" s="180"/>
      <c r="N21" s="180"/>
      <c r="O21" s="180"/>
      <c r="P21" s="180"/>
      <c r="Q21" s="180"/>
      <c r="R21" s="180"/>
      <c r="S21" s="180"/>
      <c r="T21" s="181"/>
    </row>
    <row r="22" spans="2:20" ht="13.5">
      <c r="B22" s="179" t="s">
        <v>121</v>
      </c>
      <c r="C22" s="180"/>
      <c r="D22" s="180"/>
      <c r="E22" s="180"/>
      <c r="F22" s="180"/>
      <c r="G22" s="180"/>
      <c r="H22" s="180"/>
      <c r="I22" s="180"/>
      <c r="J22" s="181"/>
      <c r="K22" s="118"/>
      <c r="L22" s="179" t="s">
        <v>121</v>
      </c>
      <c r="M22" s="180"/>
      <c r="N22" s="180"/>
      <c r="O22" s="180"/>
      <c r="P22" s="180"/>
      <c r="Q22" s="180"/>
      <c r="R22" s="180"/>
      <c r="S22" s="180"/>
      <c r="T22" s="181"/>
    </row>
    <row r="23" spans="2:20" ht="13.5">
      <c r="B23" s="179" t="s">
        <v>122</v>
      </c>
      <c r="C23" s="180"/>
      <c r="D23" s="180"/>
      <c r="E23" s="180"/>
      <c r="F23" s="180"/>
      <c r="G23" s="180"/>
      <c r="H23" s="180"/>
      <c r="I23" s="180"/>
      <c r="J23" s="181"/>
      <c r="K23" s="118"/>
      <c r="L23" s="179" t="s">
        <v>122</v>
      </c>
      <c r="M23" s="180"/>
      <c r="N23" s="180"/>
      <c r="O23" s="180"/>
      <c r="P23" s="180"/>
      <c r="Q23" s="180"/>
      <c r="R23" s="180"/>
      <c r="S23" s="180"/>
      <c r="T23" s="181"/>
    </row>
    <row r="24" spans="2:20" ht="13.5">
      <c r="B24" s="196" t="s">
        <v>123</v>
      </c>
      <c r="C24" s="197"/>
      <c r="D24" s="197"/>
      <c r="E24" s="197"/>
      <c r="F24" s="197"/>
      <c r="G24" s="197"/>
      <c r="H24" s="197"/>
      <c r="I24" s="197"/>
      <c r="J24" s="198"/>
      <c r="K24" s="117"/>
      <c r="L24" s="196" t="s">
        <v>123</v>
      </c>
      <c r="M24" s="197"/>
      <c r="N24" s="197"/>
      <c r="O24" s="197"/>
      <c r="P24" s="197"/>
      <c r="Q24" s="197"/>
      <c r="R24" s="197"/>
      <c r="S24" s="197"/>
      <c r="T24" s="198"/>
    </row>
    <row r="25" spans="2:20" ht="13.5">
      <c r="B25" s="179" t="s">
        <v>124</v>
      </c>
      <c r="C25" s="180"/>
      <c r="D25" s="180"/>
      <c r="E25" s="180"/>
      <c r="F25" s="180"/>
      <c r="G25" s="180"/>
      <c r="H25" s="180"/>
      <c r="I25" s="180"/>
      <c r="J25" s="181"/>
      <c r="K25" s="118"/>
      <c r="L25" s="179" t="s">
        <v>124</v>
      </c>
      <c r="M25" s="180"/>
      <c r="N25" s="180"/>
      <c r="O25" s="180"/>
      <c r="P25" s="180"/>
      <c r="Q25" s="180"/>
      <c r="R25" s="180"/>
      <c r="S25" s="180"/>
      <c r="T25" s="181"/>
    </row>
    <row r="26" spans="2:20" ht="15">
      <c r="B26" s="199" t="s">
        <v>125</v>
      </c>
      <c r="C26" s="200"/>
      <c r="D26" s="200"/>
      <c r="E26" s="200"/>
      <c r="F26" s="200"/>
      <c r="G26" s="200"/>
      <c r="H26" s="200"/>
      <c r="I26" s="200"/>
      <c r="J26" s="201"/>
      <c r="K26" s="119"/>
      <c r="L26" s="199" t="s">
        <v>125</v>
      </c>
      <c r="M26" s="200"/>
      <c r="N26" s="200"/>
      <c r="O26" s="200"/>
      <c r="P26" s="200"/>
      <c r="Q26" s="200"/>
      <c r="R26" s="200"/>
      <c r="S26" s="200"/>
      <c r="T26" s="201"/>
    </row>
    <row r="27" spans="2:20">
      <c r="B27" s="202" t="s">
        <v>126</v>
      </c>
      <c r="C27" s="203"/>
      <c r="D27" s="203"/>
      <c r="E27" s="203"/>
      <c r="F27" s="203"/>
      <c r="G27" s="203"/>
      <c r="H27" s="203"/>
      <c r="I27" s="203"/>
      <c r="J27" s="204"/>
      <c r="K27" s="120"/>
      <c r="L27" s="202" t="s">
        <v>126</v>
      </c>
      <c r="M27" s="203"/>
      <c r="N27" s="203"/>
      <c r="O27" s="203"/>
      <c r="P27" s="203"/>
      <c r="Q27" s="203"/>
      <c r="R27" s="203"/>
      <c r="S27" s="203"/>
      <c r="T27" s="204"/>
    </row>
    <row r="28" spans="2:20">
      <c r="B28" s="202" t="s">
        <v>127</v>
      </c>
      <c r="C28" s="203"/>
      <c r="D28" s="203"/>
      <c r="E28" s="203"/>
      <c r="F28" s="203"/>
      <c r="G28" s="203"/>
      <c r="H28" s="203"/>
      <c r="I28" s="203"/>
      <c r="J28" s="204"/>
      <c r="K28" s="120"/>
      <c r="L28" s="202" t="s">
        <v>127</v>
      </c>
      <c r="M28" s="203"/>
      <c r="N28" s="203"/>
      <c r="O28" s="203"/>
      <c r="P28" s="203"/>
      <c r="Q28" s="203"/>
      <c r="R28" s="203"/>
      <c r="S28" s="203"/>
      <c r="T28" s="204"/>
    </row>
    <row r="31" spans="2:20" ht="15">
      <c r="D31" s="110"/>
    </row>
    <row r="32" spans="2:20" ht="14.25">
      <c r="D32" s="111"/>
    </row>
    <row r="34" spans="9:9">
      <c r="I34" s="22"/>
    </row>
  </sheetData>
  <sheetProtection algorithmName="SHA-512" hashValue="l2UmHdqNTh+odJwH2luuJ0I9ijtikBYsW4dK4vUcIlgyuwvsIbz/2pXpUEqVDNBqYa0ufGrUwK1wWCoZU1zDiw==" saltValue="oQuiJrdw+4WZPAInY+i9sg==" spinCount="100000" sheet="1" objects="1" scenarios="1"/>
  <mergeCells count="34">
    <mergeCell ref="L24:T24"/>
    <mergeCell ref="L25:T25"/>
    <mergeCell ref="L26:T26"/>
    <mergeCell ref="L27:T27"/>
    <mergeCell ref="L28:T28"/>
    <mergeCell ref="B24:J24"/>
    <mergeCell ref="B25:J25"/>
    <mergeCell ref="B26:J26"/>
    <mergeCell ref="B27:J27"/>
    <mergeCell ref="B28:J28"/>
    <mergeCell ref="B19:J19"/>
    <mergeCell ref="B20:J20"/>
    <mergeCell ref="B21:J21"/>
    <mergeCell ref="B22:J22"/>
    <mergeCell ref="B23:J23"/>
    <mergeCell ref="C14:F14"/>
    <mergeCell ref="B18:J18"/>
    <mergeCell ref="H15:P15"/>
    <mergeCell ref="M14:P14"/>
    <mergeCell ref="L18:T18"/>
    <mergeCell ref="B1:T1"/>
    <mergeCell ref="B2:T2"/>
    <mergeCell ref="B3:T4"/>
    <mergeCell ref="M5:T5"/>
    <mergeCell ref="L6:L7"/>
    <mergeCell ref="M6:T6"/>
    <mergeCell ref="C5:J5"/>
    <mergeCell ref="B6:B7"/>
    <mergeCell ref="C6:J6"/>
    <mergeCell ref="L19:T19"/>
    <mergeCell ref="L20:T20"/>
    <mergeCell ref="L21:T21"/>
    <mergeCell ref="L22:T22"/>
    <mergeCell ref="L23:T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zoomScale="80" zoomScaleNormal="80" workbookViewId="0">
      <selection activeCell="O8" sqref="O8:O9"/>
    </sheetView>
  </sheetViews>
  <sheetFormatPr baseColWidth="10" defaultRowHeight="12.75"/>
  <cols>
    <col min="1" max="1" width="30.42578125" customWidth="1"/>
    <col min="2" max="2" width="34" customWidth="1"/>
    <col min="3" max="3" width="37.28515625" customWidth="1"/>
    <col min="4" max="4" width="15.140625" customWidth="1"/>
    <col min="5" max="5" width="20.85546875" customWidth="1"/>
    <col min="6" max="6" width="15.7109375" customWidth="1"/>
    <col min="7" max="7" width="28.5703125" customWidth="1"/>
    <col min="9" max="9" width="18.140625" customWidth="1"/>
    <col min="11" max="11" width="15" customWidth="1"/>
    <col min="13" max="13" width="21.28515625" customWidth="1"/>
    <col min="14" max="14" width="23.5703125" customWidth="1"/>
    <col min="15" max="15" width="21.140625" customWidth="1"/>
  </cols>
  <sheetData>
    <row r="1" spans="2:15" ht="41.25" customHeight="1">
      <c r="B1" s="253" t="s">
        <v>82</v>
      </c>
      <c r="C1" s="254"/>
      <c r="D1" s="254"/>
      <c r="E1" s="254"/>
      <c r="F1" s="254"/>
      <c r="G1" s="254"/>
      <c r="H1" s="254"/>
      <c r="I1" s="254"/>
      <c r="J1" s="254"/>
      <c r="K1" s="254"/>
    </row>
    <row r="2" spans="2:15" ht="57.75" customHeight="1">
      <c r="B2" s="250" t="s">
        <v>87</v>
      </c>
      <c r="C2" s="251"/>
      <c r="D2" s="251"/>
      <c r="E2" s="251"/>
      <c r="F2" s="251"/>
      <c r="G2" s="251"/>
      <c r="H2" s="251"/>
      <c r="I2" s="251"/>
      <c r="J2" s="251"/>
      <c r="K2" s="252"/>
    </row>
    <row r="3" spans="2:15" ht="34.5" customHeight="1">
      <c r="B3" s="236" t="s">
        <v>61</v>
      </c>
      <c r="C3" s="236"/>
      <c r="D3" s="236"/>
      <c r="E3" s="236"/>
      <c r="F3" s="236"/>
      <c r="G3" s="236"/>
      <c r="H3" s="236"/>
      <c r="I3" s="236"/>
      <c r="J3" s="236"/>
      <c r="K3" s="236"/>
    </row>
    <row r="4" spans="2:15" ht="13.5" thickBot="1">
      <c r="B4" s="116"/>
      <c r="C4" s="237" t="s">
        <v>48</v>
      </c>
      <c r="D4" s="238"/>
      <c r="E4" s="238"/>
      <c r="F4" s="238"/>
      <c r="G4" s="238"/>
      <c r="H4" s="238"/>
      <c r="I4" s="238"/>
      <c r="J4" s="238"/>
      <c r="K4" s="239"/>
    </row>
    <row r="5" spans="2:15" ht="13.5" thickBot="1">
      <c r="B5" s="45" t="s">
        <v>11</v>
      </c>
      <c r="C5" s="210"/>
      <c r="D5" s="240"/>
      <c r="E5" s="240"/>
      <c r="F5" s="240"/>
      <c r="G5" s="240"/>
      <c r="H5" s="240"/>
      <c r="I5" s="240"/>
      <c r="J5" s="240"/>
      <c r="K5" s="211"/>
      <c r="M5" s="228" t="s">
        <v>141</v>
      </c>
      <c r="N5" s="229"/>
      <c r="O5" s="230"/>
    </row>
    <row r="6" spans="2:15">
      <c r="B6" s="45" t="s">
        <v>12</v>
      </c>
      <c r="C6" s="241" t="s">
        <v>49</v>
      </c>
      <c r="D6" s="215" t="s">
        <v>50</v>
      </c>
      <c r="E6" s="241" t="s">
        <v>13</v>
      </c>
      <c r="F6" s="215" t="s">
        <v>14</v>
      </c>
      <c r="G6" s="215" t="s">
        <v>15</v>
      </c>
      <c r="H6" s="215" t="s">
        <v>51</v>
      </c>
      <c r="I6" s="241" t="s">
        <v>16</v>
      </c>
      <c r="J6" s="215" t="s">
        <v>17</v>
      </c>
      <c r="K6" s="215" t="s">
        <v>52</v>
      </c>
      <c r="M6" s="225" t="s">
        <v>25</v>
      </c>
      <c r="N6" s="219" t="s">
        <v>26</v>
      </c>
      <c r="O6" s="49" t="s">
        <v>27</v>
      </c>
    </row>
    <row r="7" spans="2:15" ht="13.5" thickBot="1">
      <c r="B7" s="17"/>
      <c r="C7" s="242"/>
      <c r="D7" s="216"/>
      <c r="E7" s="242"/>
      <c r="F7" s="216"/>
      <c r="G7" s="216"/>
      <c r="H7" s="216" t="s">
        <v>53</v>
      </c>
      <c r="I7" s="242"/>
      <c r="J7" s="216" t="s">
        <v>18</v>
      </c>
      <c r="K7" s="216"/>
      <c r="M7" s="231"/>
      <c r="N7" s="221"/>
      <c r="O7" s="50" t="s">
        <v>12</v>
      </c>
    </row>
    <row r="8" spans="2:15" ht="90" thickBot="1">
      <c r="B8" s="18"/>
      <c r="C8" s="243"/>
      <c r="D8" s="217"/>
      <c r="E8" s="243"/>
      <c r="F8" s="217"/>
      <c r="G8" s="217"/>
      <c r="H8" s="217" t="s">
        <v>49</v>
      </c>
      <c r="I8" s="243"/>
      <c r="J8" s="217"/>
      <c r="K8" s="217"/>
      <c r="M8" s="51" t="s">
        <v>28</v>
      </c>
      <c r="N8" s="52" t="s">
        <v>26</v>
      </c>
      <c r="O8" s="132" t="s">
        <v>54</v>
      </c>
    </row>
    <row r="9" spans="2:15" ht="13.5" thickBot="1">
      <c r="B9" s="46" t="s">
        <v>19</v>
      </c>
      <c r="C9" s="131">
        <v>1990</v>
      </c>
      <c r="D9" s="131">
        <v>1960</v>
      </c>
      <c r="E9" s="131">
        <v>1910</v>
      </c>
      <c r="F9" s="131">
        <v>1900</v>
      </c>
      <c r="G9" s="131">
        <v>1900</v>
      </c>
      <c r="H9" s="131">
        <v>1750</v>
      </c>
      <c r="I9" s="131">
        <v>1960</v>
      </c>
      <c r="J9" s="131">
        <v>1910</v>
      </c>
      <c r="K9" s="131">
        <v>1750</v>
      </c>
      <c r="M9" s="53" t="s">
        <v>59</v>
      </c>
      <c r="N9" s="54" t="s">
        <v>26</v>
      </c>
      <c r="O9" s="133" t="s">
        <v>54</v>
      </c>
    </row>
    <row r="10" spans="2:15" ht="13.5" thickBot="1">
      <c r="B10" s="46" t="s">
        <v>20</v>
      </c>
      <c r="C10" s="131">
        <v>1740</v>
      </c>
      <c r="D10" s="131">
        <v>1710</v>
      </c>
      <c r="E10" s="131">
        <v>1660</v>
      </c>
      <c r="F10" s="131">
        <v>1650</v>
      </c>
      <c r="G10" s="131">
        <v>1650</v>
      </c>
      <c r="H10" s="131">
        <v>1530</v>
      </c>
      <c r="I10" s="131">
        <v>1710</v>
      </c>
      <c r="J10" s="131">
        <v>1660</v>
      </c>
      <c r="K10" s="131">
        <v>1500</v>
      </c>
      <c r="M10" s="205" t="s">
        <v>60</v>
      </c>
      <c r="N10" s="206"/>
      <c r="O10" s="207"/>
    </row>
    <row r="11" spans="2:15" ht="13.5" thickBot="1">
      <c r="B11" s="46" t="s">
        <v>21</v>
      </c>
      <c r="C11" s="131" t="s">
        <v>54</v>
      </c>
      <c r="D11" s="131" t="s">
        <v>54</v>
      </c>
      <c r="E11" s="131" t="s">
        <v>54</v>
      </c>
      <c r="F11" s="131" t="s">
        <v>54</v>
      </c>
      <c r="G11" s="131" t="s">
        <v>54</v>
      </c>
      <c r="H11" s="131" t="s">
        <v>54</v>
      </c>
      <c r="I11" s="131" t="s">
        <v>54</v>
      </c>
      <c r="J11" s="131" t="s">
        <v>54</v>
      </c>
      <c r="K11" s="131" t="s">
        <v>54</v>
      </c>
      <c r="M11" s="47" t="s">
        <v>58</v>
      </c>
    </row>
    <row r="12" spans="2:15" ht="13.5" thickBot="1">
      <c r="B12" s="46" t="s">
        <v>22</v>
      </c>
      <c r="C12" s="131">
        <v>3040</v>
      </c>
      <c r="D12" s="131">
        <v>3010</v>
      </c>
      <c r="E12" s="131">
        <v>2960</v>
      </c>
      <c r="F12" s="131">
        <v>2950</v>
      </c>
      <c r="G12" s="131">
        <v>2950</v>
      </c>
      <c r="H12" s="131">
        <v>2800</v>
      </c>
      <c r="I12" s="131">
        <v>3010</v>
      </c>
      <c r="J12" s="131">
        <v>2960</v>
      </c>
      <c r="K12" s="131">
        <v>2800</v>
      </c>
    </row>
    <row r="13" spans="2:15" ht="13.5" thickBot="1">
      <c r="B13" s="46" t="s">
        <v>23</v>
      </c>
      <c r="C13" s="131">
        <v>2090</v>
      </c>
      <c r="D13" s="131">
        <v>2060</v>
      </c>
      <c r="E13" s="131">
        <v>2010</v>
      </c>
      <c r="F13" s="131">
        <v>2000</v>
      </c>
      <c r="G13" s="131">
        <v>2000</v>
      </c>
      <c r="H13" s="131">
        <v>1850</v>
      </c>
      <c r="I13" s="131">
        <v>2060</v>
      </c>
      <c r="J13" s="131">
        <v>2010</v>
      </c>
      <c r="K13" s="131">
        <v>1850</v>
      </c>
    </row>
    <row r="14" spans="2:15" ht="13.5" thickBot="1">
      <c r="B14" s="46" t="s">
        <v>55</v>
      </c>
      <c r="C14" s="131">
        <v>1490</v>
      </c>
      <c r="D14" s="131">
        <v>1460</v>
      </c>
      <c r="E14" s="131">
        <v>1410</v>
      </c>
      <c r="F14" s="131">
        <v>1400</v>
      </c>
      <c r="G14" s="131">
        <v>1400</v>
      </c>
      <c r="H14" s="131">
        <v>1250</v>
      </c>
      <c r="I14" s="131">
        <v>1460</v>
      </c>
      <c r="J14" s="131">
        <v>1410</v>
      </c>
      <c r="K14" s="131">
        <v>1250</v>
      </c>
    </row>
    <row r="15" spans="2:15" ht="13.5" thickBot="1">
      <c r="B15" s="46" t="s">
        <v>24</v>
      </c>
      <c r="C15" s="131">
        <v>1640</v>
      </c>
      <c r="D15" s="131">
        <v>1610</v>
      </c>
      <c r="E15" s="131">
        <v>1560</v>
      </c>
      <c r="F15" s="131">
        <v>1550</v>
      </c>
      <c r="G15" s="131">
        <v>1550</v>
      </c>
      <c r="H15" s="132">
        <v>1400</v>
      </c>
      <c r="I15" s="131">
        <v>1610</v>
      </c>
      <c r="J15" s="131">
        <v>1560</v>
      </c>
      <c r="K15" s="132">
        <v>1400</v>
      </c>
    </row>
    <row r="16" spans="2:15" ht="13.5" thickBot="1">
      <c r="B16" s="121" t="s">
        <v>56</v>
      </c>
      <c r="C16" s="131">
        <v>2740</v>
      </c>
      <c r="D16" s="131">
        <v>2710</v>
      </c>
      <c r="E16" s="131">
        <v>2660</v>
      </c>
      <c r="F16" s="131">
        <v>2650</v>
      </c>
      <c r="G16" s="131">
        <v>2650</v>
      </c>
      <c r="H16" s="133">
        <v>2500</v>
      </c>
      <c r="I16" s="131">
        <v>2710</v>
      </c>
      <c r="J16" s="131">
        <v>2660</v>
      </c>
      <c r="K16" s="133">
        <v>2500</v>
      </c>
    </row>
    <row r="17" spans="2:15" ht="81.75" customHeight="1" thickBot="1">
      <c r="B17" s="255" t="s">
        <v>57</v>
      </c>
      <c r="C17" s="256"/>
      <c r="D17" s="256"/>
      <c r="E17" s="256"/>
      <c r="F17" s="256"/>
      <c r="G17" s="256"/>
      <c r="H17" s="256"/>
      <c r="I17" s="256"/>
      <c r="J17" s="256"/>
      <c r="K17" s="257"/>
    </row>
    <row r="18" spans="2:15" ht="13.5" thickBot="1">
      <c r="B18" s="47" t="s">
        <v>58</v>
      </c>
    </row>
    <row r="19" spans="2:15">
      <c r="B19" s="128"/>
    </row>
    <row r="20" spans="2:15">
      <c r="B20" s="128"/>
    </row>
    <row r="21" spans="2:15">
      <c r="B21" s="128"/>
    </row>
    <row r="22" spans="2:15" ht="42" customHeight="1">
      <c r="B22" s="233" t="s">
        <v>74</v>
      </c>
      <c r="C22" s="234"/>
      <c r="D22" s="234"/>
      <c r="E22" s="234"/>
      <c r="F22" s="234"/>
      <c r="G22" s="234"/>
      <c r="H22" s="235"/>
    </row>
    <row r="23" spans="2:15" ht="15.75" thickBot="1">
      <c r="B23" s="208" t="s">
        <v>11</v>
      </c>
      <c r="C23" s="210" t="s">
        <v>62</v>
      </c>
      <c r="D23" s="211"/>
      <c r="E23" s="212" t="s">
        <v>63</v>
      </c>
      <c r="F23" s="213"/>
      <c r="G23" s="213"/>
      <c r="H23" s="214"/>
      <c r="I23" s="55"/>
    </row>
    <row r="24" spans="2:15" ht="15">
      <c r="B24" s="208"/>
      <c r="C24" s="215" t="s">
        <v>52</v>
      </c>
      <c r="D24" s="215" t="s">
        <v>64</v>
      </c>
      <c r="E24" s="218" t="s">
        <v>65</v>
      </c>
      <c r="F24" s="219" t="s">
        <v>66</v>
      </c>
      <c r="G24" s="218" t="s">
        <v>67</v>
      </c>
      <c r="H24" s="219" t="s">
        <v>68</v>
      </c>
      <c r="I24" s="55"/>
    </row>
    <row r="25" spans="2:15" ht="15">
      <c r="B25" s="208"/>
      <c r="C25" s="216"/>
      <c r="D25" s="216"/>
      <c r="E25" s="208"/>
      <c r="F25" s="220"/>
      <c r="G25" s="208"/>
      <c r="H25" s="220"/>
      <c r="I25" s="55"/>
    </row>
    <row r="26" spans="2:15" ht="15.75" thickBot="1">
      <c r="B26" s="208"/>
      <c r="C26" s="216"/>
      <c r="D26" s="216"/>
      <c r="E26" s="209"/>
      <c r="F26" s="221"/>
      <c r="G26" s="209"/>
      <c r="H26" s="221"/>
      <c r="I26" s="55"/>
    </row>
    <row r="27" spans="2:15" ht="15.75" thickBot="1">
      <c r="B27" s="208"/>
      <c r="C27" s="216"/>
      <c r="D27" s="216"/>
      <c r="E27" s="56">
        <v>1142257</v>
      </c>
      <c r="F27" s="56">
        <v>1185714</v>
      </c>
      <c r="G27" s="56">
        <v>1000000</v>
      </c>
      <c r="H27" s="56">
        <v>714285</v>
      </c>
      <c r="I27" s="55"/>
    </row>
    <row r="28" spans="2:15" ht="15.75" thickBot="1">
      <c r="B28" s="209"/>
      <c r="C28" s="217"/>
      <c r="D28" s="217"/>
      <c r="E28" s="222" t="s">
        <v>69</v>
      </c>
      <c r="F28" s="223"/>
      <c r="G28" s="223"/>
      <c r="H28" s="224"/>
      <c r="I28" s="55"/>
    </row>
    <row r="29" spans="2:15" ht="15.75" thickBot="1">
      <c r="B29" s="46" t="s">
        <v>19</v>
      </c>
      <c r="C29" s="57">
        <v>1700</v>
      </c>
      <c r="D29" s="57">
        <v>1700</v>
      </c>
      <c r="E29" s="57">
        <v>1550</v>
      </c>
      <c r="F29" s="57">
        <v>1550</v>
      </c>
      <c r="G29" s="57">
        <v>1550</v>
      </c>
      <c r="H29" s="57">
        <v>1550</v>
      </c>
      <c r="I29" s="55"/>
      <c r="M29" s="228" t="s">
        <v>142</v>
      </c>
      <c r="N29" s="229"/>
      <c r="O29" s="230"/>
    </row>
    <row r="30" spans="2:15" ht="15.75" thickBot="1">
      <c r="B30" s="46" t="s">
        <v>21</v>
      </c>
      <c r="C30" s="57">
        <v>1750</v>
      </c>
      <c r="D30" s="57">
        <v>1750</v>
      </c>
      <c r="E30" s="57">
        <v>1600</v>
      </c>
      <c r="F30" s="57">
        <v>1600</v>
      </c>
      <c r="G30" s="57">
        <v>1600</v>
      </c>
      <c r="H30" s="57">
        <v>1600</v>
      </c>
      <c r="I30" s="55"/>
      <c r="M30" s="225" t="s">
        <v>25</v>
      </c>
      <c r="N30" s="219" t="s">
        <v>26</v>
      </c>
      <c r="O30" s="49" t="s">
        <v>27</v>
      </c>
    </row>
    <row r="31" spans="2:15" ht="15.75" thickBot="1">
      <c r="B31" s="46" t="s">
        <v>22</v>
      </c>
      <c r="C31" s="57">
        <v>1750</v>
      </c>
      <c r="D31" s="57">
        <v>1750</v>
      </c>
      <c r="E31" s="57">
        <v>1600</v>
      </c>
      <c r="F31" s="57">
        <v>1600</v>
      </c>
      <c r="G31" s="57">
        <v>1600</v>
      </c>
      <c r="H31" s="57">
        <v>1600</v>
      </c>
      <c r="I31" s="55"/>
      <c r="M31" s="226"/>
      <c r="N31" s="227"/>
      <c r="O31" s="50" t="s">
        <v>12</v>
      </c>
    </row>
    <row r="32" spans="2:15" ht="90" thickBot="1">
      <c r="B32" s="46" t="s">
        <v>23</v>
      </c>
      <c r="C32" s="57">
        <v>1600</v>
      </c>
      <c r="D32" s="57">
        <v>1600</v>
      </c>
      <c r="E32" s="57">
        <v>1450</v>
      </c>
      <c r="F32" s="57">
        <v>1450</v>
      </c>
      <c r="G32" s="57">
        <v>1450</v>
      </c>
      <c r="H32" s="57">
        <v>1450</v>
      </c>
      <c r="I32" s="55"/>
      <c r="M32" s="51" t="s">
        <v>28</v>
      </c>
      <c r="N32" s="52" t="s">
        <v>26</v>
      </c>
      <c r="O32" s="58">
        <v>2900</v>
      </c>
    </row>
    <row r="33" spans="2:15" ht="15.75" thickBot="1">
      <c r="B33" s="46" t="s">
        <v>24</v>
      </c>
      <c r="C33" s="57">
        <v>1640</v>
      </c>
      <c r="D33" s="57">
        <v>1640</v>
      </c>
      <c r="E33" s="57">
        <v>1490</v>
      </c>
      <c r="F33" s="57">
        <v>1490</v>
      </c>
      <c r="G33" s="57">
        <v>1490</v>
      </c>
      <c r="H33" s="57">
        <v>1490</v>
      </c>
      <c r="I33" s="55"/>
      <c r="M33" s="59" t="s">
        <v>59</v>
      </c>
      <c r="N33" s="60" t="s">
        <v>26</v>
      </c>
      <c r="O33" s="61">
        <v>2100</v>
      </c>
    </row>
    <row r="34" spans="2:15" ht="15.75" thickBot="1">
      <c r="B34" s="46" t="s">
        <v>56</v>
      </c>
      <c r="C34" s="57">
        <v>3710</v>
      </c>
      <c r="D34" s="57">
        <v>3710</v>
      </c>
      <c r="E34" s="57">
        <v>3560</v>
      </c>
      <c r="F34" s="57">
        <v>3560</v>
      </c>
      <c r="G34" s="57">
        <v>3560</v>
      </c>
      <c r="H34" s="57">
        <v>3560</v>
      </c>
      <c r="I34" s="55"/>
    </row>
    <row r="35" spans="2:15" ht="15.75" customHeight="1" thickBot="1">
      <c r="B35" s="244" t="s">
        <v>70</v>
      </c>
      <c r="C35" s="245"/>
      <c r="D35" s="245"/>
      <c r="E35" s="245"/>
      <c r="F35" s="245"/>
      <c r="G35" s="245"/>
      <c r="H35" s="246"/>
      <c r="I35" s="55"/>
    </row>
    <row r="36" spans="2:15" ht="15.75" thickBot="1">
      <c r="B36" s="247" t="s">
        <v>71</v>
      </c>
      <c r="C36" s="248"/>
      <c r="D36" s="248"/>
      <c r="E36" s="248"/>
      <c r="F36" s="248"/>
      <c r="G36" s="248"/>
      <c r="H36" s="249"/>
      <c r="I36" s="55"/>
    </row>
    <row r="38" spans="2:15" ht="51.75" customHeight="1">
      <c r="B38" s="232" t="s">
        <v>152</v>
      </c>
      <c r="C38" s="232"/>
      <c r="D38" s="232"/>
      <c r="E38" s="232"/>
      <c r="F38" s="232"/>
      <c r="G38" s="232"/>
      <c r="H38" s="232"/>
    </row>
    <row r="39" spans="2:15">
      <c r="B39" s="128"/>
    </row>
    <row r="40" spans="2:15">
      <c r="B40" s="128"/>
    </row>
    <row r="41" spans="2:15" ht="23.25" customHeight="1">
      <c r="B41" s="48"/>
    </row>
    <row r="43" spans="2:15" ht="38.25" customHeight="1"/>
    <row r="46" spans="2:15" ht="123.75" customHeight="1"/>
    <row r="47" spans="2:15" ht="59.25" customHeight="1"/>
    <row r="48" spans="2:15" ht="48.75" customHeight="1"/>
  </sheetData>
  <sheetProtection algorithmName="SHA-512" hashValue="5ea5q3wJ/7gw2FAy0GiIFv/WN/RgTmURMm4H32THC8pG/VKCK4nnSHWH0z7QRWPrDaIo7iRaKIbmTo2yAHaAaw==" saltValue="4h4FkAafSN0ryFO78AgNsg==" spinCount="100000" sheet="1" objects="1" scenarios="1" selectLockedCells="1" selectUnlockedCells="1"/>
  <mergeCells count="35">
    <mergeCell ref="B2:K2"/>
    <mergeCell ref="B1:K1"/>
    <mergeCell ref="B17:K17"/>
    <mergeCell ref="B38:H38"/>
    <mergeCell ref="B22:H22"/>
    <mergeCell ref="B3:K3"/>
    <mergeCell ref="C4:K5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B35:H35"/>
    <mergeCell ref="B36:H36"/>
    <mergeCell ref="D24:D28"/>
    <mergeCell ref="M30:M31"/>
    <mergeCell ref="N30:N31"/>
    <mergeCell ref="M5:O5"/>
    <mergeCell ref="M29:O29"/>
    <mergeCell ref="M6:M7"/>
    <mergeCell ref="N6:N7"/>
    <mergeCell ref="M10:O10"/>
    <mergeCell ref="B23:B28"/>
    <mergeCell ref="C23:D23"/>
    <mergeCell ref="E23:H23"/>
    <mergeCell ref="C24:C28"/>
    <mergeCell ref="G24:G26"/>
    <mergeCell ref="H24:H26"/>
    <mergeCell ref="E28:H28"/>
    <mergeCell ref="E24:E26"/>
    <mergeCell ref="F24:F26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Apertura Sobres</vt:lpstr>
      <vt:lpstr>3,1 Req. Juridicos</vt:lpstr>
      <vt:lpstr>3.2. Req Juridico-Ambiental</vt:lpstr>
      <vt:lpstr>6.Experiencia</vt:lpstr>
      <vt:lpstr>7. Propuesta Economica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Angela.Lopera</cp:lastModifiedBy>
  <cp:lastPrinted>2016-12-20T16:35:18Z</cp:lastPrinted>
  <dcterms:created xsi:type="dcterms:W3CDTF">2013-08-04T21:27:49Z</dcterms:created>
  <dcterms:modified xsi:type="dcterms:W3CDTF">2019-03-04T21:51:39Z</dcterms:modified>
</cp:coreProperties>
</file>