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7"/>
  <workbookPr/>
  <mc:AlternateContent xmlns:mc="http://schemas.openxmlformats.org/markup-compatibility/2006">
    <mc:Choice Requires="x15">
      <x15ac:absPath xmlns:x15ac="http://schemas.microsoft.com/office/spreadsheetml/2010/11/ac" url="C:\Users\walther.giraldo\OneDrive - Universidad de Antioquia\Administración\Transportes\Contrato 2022 (en proceso)\Documentos invitación\Evaluación\Resumen evaluación\"/>
    </mc:Choice>
  </mc:AlternateContent>
  <xr:revisionPtr revIDLastSave="0" documentId="13_ncr:1_{96B3AB9D-2D72-418F-8CA0-EDE44ADDB1FC}" xr6:coauthVersionLast="36" xr6:coauthVersionMax="47" xr10:uidLastSave="{00000000-0000-0000-0000-000000000000}"/>
  <bookViews>
    <workbookView xWindow="-120" yWindow="-120" windowWidth="20730" windowHeight="11040" xr2:uid="{00000000-000D-0000-FFFF-FFFF00000000}"/>
  </bookViews>
  <sheets>
    <sheet name="Resumen" sheetId="17" r:id="rId1"/>
    <sheet name="Oferente 1" sheetId="12" r:id="rId2"/>
    <sheet name="Valores mínimos" sheetId="16" r:id="rId3"/>
    <sheet name="Puntaje" sheetId="8" r:id="rId4"/>
    <sheet name="REGIONES" sheetId="4" state="hidden" r:id="rId5"/>
  </sheets>
  <definedNames>
    <definedName name="_xlnm.Print_Area" localSheetId="1">'Oferente 1'!$A$1:$M$198</definedName>
    <definedName name="_xlnm.Print_Area" localSheetId="2">'Valores mínimos'!$A$1:$M$198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6" i="16" l="1"/>
  <c r="B195" i="16"/>
  <c r="B194" i="16"/>
  <c r="B193" i="16"/>
  <c r="J189" i="16"/>
  <c r="I189" i="16"/>
  <c r="H189" i="16"/>
  <c r="G189" i="16"/>
  <c r="F189" i="16"/>
  <c r="E189" i="16"/>
  <c r="D189" i="16"/>
  <c r="C189" i="16"/>
  <c r="B189" i="16"/>
  <c r="J188" i="16"/>
  <c r="I188" i="16"/>
  <c r="H188" i="16"/>
  <c r="G188" i="16"/>
  <c r="F188" i="16"/>
  <c r="E188" i="16"/>
  <c r="D188" i="16"/>
  <c r="C188" i="16"/>
  <c r="B188" i="16"/>
  <c r="J187" i="16"/>
  <c r="I187" i="16"/>
  <c r="H187" i="16"/>
  <c r="G187" i="16"/>
  <c r="F187" i="16"/>
  <c r="E187" i="16"/>
  <c r="D187" i="16"/>
  <c r="C187" i="16"/>
  <c r="B187" i="16"/>
  <c r="J186" i="16"/>
  <c r="I186" i="16"/>
  <c r="H186" i="16"/>
  <c r="G186" i="16"/>
  <c r="F186" i="16"/>
  <c r="E186" i="16"/>
  <c r="D186" i="16"/>
  <c r="C186" i="16"/>
  <c r="B186" i="16"/>
  <c r="J185" i="16"/>
  <c r="I185" i="16"/>
  <c r="H185" i="16"/>
  <c r="G185" i="16"/>
  <c r="F185" i="16"/>
  <c r="E185" i="16"/>
  <c r="D185" i="16"/>
  <c r="C185" i="16"/>
  <c r="B185" i="16"/>
  <c r="J184" i="16"/>
  <c r="I184" i="16"/>
  <c r="H184" i="16"/>
  <c r="G184" i="16"/>
  <c r="F184" i="16"/>
  <c r="E184" i="16"/>
  <c r="D184" i="16"/>
  <c r="C184" i="16"/>
  <c r="B184" i="16"/>
  <c r="J183" i="16"/>
  <c r="I183" i="16"/>
  <c r="H183" i="16"/>
  <c r="G183" i="16"/>
  <c r="F183" i="16"/>
  <c r="E183" i="16"/>
  <c r="D183" i="16"/>
  <c r="C183" i="16"/>
  <c r="B183" i="16"/>
  <c r="J182" i="16"/>
  <c r="I182" i="16"/>
  <c r="H182" i="16"/>
  <c r="G182" i="16"/>
  <c r="F182" i="16"/>
  <c r="E182" i="16"/>
  <c r="D182" i="16"/>
  <c r="C182" i="16"/>
  <c r="B182" i="16"/>
  <c r="J181" i="16"/>
  <c r="I181" i="16"/>
  <c r="H181" i="16"/>
  <c r="G181" i="16"/>
  <c r="F181" i="16"/>
  <c r="E181" i="16"/>
  <c r="D181" i="16"/>
  <c r="C181" i="16"/>
  <c r="B181" i="16"/>
  <c r="J180" i="16"/>
  <c r="I180" i="16"/>
  <c r="H180" i="16"/>
  <c r="G180" i="16"/>
  <c r="F180" i="16"/>
  <c r="E180" i="16"/>
  <c r="D180" i="16"/>
  <c r="C180" i="16"/>
  <c r="B180" i="16"/>
  <c r="J179" i="16"/>
  <c r="I179" i="16"/>
  <c r="H179" i="16"/>
  <c r="G179" i="16"/>
  <c r="F179" i="16"/>
  <c r="E179" i="16"/>
  <c r="D179" i="16"/>
  <c r="C179" i="16"/>
  <c r="B179" i="16"/>
  <c r="J178" i="16"/>
  <c r="I178" i="16"/>
  <c r="H178" i="16"/>
  <c r="G178" i="16"/>
  <c r="F178" i="16"/>
  <c r="E178" i="16"/>
  <c r="D178" i="16"/>
  <c r="C178" i="16"/>
  <c r="B178" i="16"/>
  <c r="J177" i="16"/>
  <c r="I177" i="16"/>
  <c r="H177" i="16"/>
  <c r="G177" i="16"/>
  <c r="F177" i="16"/>
  <c r="E177" i="16"/>
  <c r="D177" i="16"/>
  <c r="C177" i="16"/>
  <c r="B177" i="16"/>
  <c r="J176" i="16"/>
  <c r="I176" i="16"/>
  <c r="H176" i="16"/>
  <c r="G176" i="16"/>
  <c r="F176" i="16"/>
  <c r="E176" i="16"/>
  <c r="D176" i="16"/>
  <c r="C176" i="16"/>
  <c r="B176" i="16"/>
  <c r="J175" i="16"/>
  <c r="I175" i="16"/>
  <c r="H175" i="16"/>
  <c r="G175" i="16"/>
  <c r="F175" i="16"/>
  <c r="E175" i="16"/>
  <c r="D175" i="16"/>
  <c r="C175" i="16"/>
  <c r="B175" i="16"/>
  <c r="J174" i="16"/>
  <c r="I174" i="16"/>
  <c r="H174" i="16"/>
  <c r="G174" i="16"/>
  <c r="F174" i="16"/>
  <c r="E174" i="16"/>
  <c r="D174" i="16"/>
  <c r="C174" i="16"/>
  <c r="B174" i="16"/>
  <c r="J173" i="16"/>
  <c r="I173" i="16"/>
  <c r="H173" i="16"/>
  <c r="G173" i="16"/>
  <c r="F173" i="16"/>
  <c r="E173" i="16"/>
  <c r="D173" i="16"/>
  <c r="C173" i="16"/>
  <c r="B173" i="16"/>
  <c r="J172" i="16"/>
  <c r="I172" i="16"/>
  <c r="H172" i="16"/>
  <c r="G172" i="16"/>
  <c r="F172" i="16"/>
  <c r="E172" i="16"/>
  <c r="D172" i="16"/>
  <c r="C172" i="16"/>
  <c r="B172" i="16"/>
  <c r="J171" i="16"/>
  <c r="I171" i="16"/>
  <c r="H171" i="16"/>
  <c r="G171" i="16"/>
  <c r="F171" i="16"/>
  <c r="E171" i="16"/>
  <c r="D171" i="16"/>
  <c r="C171" i="16"/>
  <c r="B171" i="16"/>
  <c r="J170" i="16"/>
  <c r="I170" i="16"/>
  <c r="H170" i="16"/>
  <c r="G170" i="16"/>
  <c r="F170" i="16"/>
  <c r="E170" i="16"/>
  <c r="D170" i="16"/>
  <c r="C170" i="16"/>
  <c r="B170" i="16"/>
  <c r="J169" i="16"/>
  <c r="I169" i="16"/>
  <c r="H169" i="16"/>
  <c r="G169" i="16"/>
  <c r="F169" i="16"/>
  <c r="E169" i="16"/>
  <c r="D169" i="16"/>
  <c r="C169" i="16"/>
  <c r="B169" i="16"/>
  <c r="J168" i="16"/>
  <c r="I168" i="16"/>
  <c r="H168" i="16"/>
  <c r="G168" i="16"/>
  <c r="F168" i="16"/>
  <c r="E168" i="16"/>
  <c r="D168" i="16"/>
  <c r="C168" i="16"/>
  <c r="B168" i="16"/>
  <c r="J167" i="16"/>
  <c r="I167" i="16"/>
  <c r="H167" i="16"/>
  <c r="G167" i="16"/>
  <c r="F167" i="16"/>
  <c r="E167" i="16"/>
  <c r="D167" i="16"/>
  <c r="C167" i="16"/>
  <c r="B167" i="16"/>
  <c r="J166" i="16"/>
  <c r="I166" i="16"/>
  <c r="H166" i="16"/>
  <c r="G166" i="16"/>
  <c r="F166" i="16"/>
  <c r="E166" i="16"/>
  <c r="D166" i="16"/>
  <c r="C166" i="16"/>
  <c r="B166" i="16"/>
  <c r="J165" i="16"/>
  <c r="I165" i="16"/>
  <c r="H165" i="16"/>
  <c r="G165" i="16"/>
  <c r="F165" i="16"/>
  <c r="E165" i="16"/>
  <c r="D165" i="16"/>
  <c r="C165" i="16"/>
  <c r="B165" i="16"/>
  <c r="J164" i="16"/>
  <c r="I164" i="16"/>
  <c r="H164" i="16"/>
  <c r="G164" i="16"/>
  <c r="F164" i="16"/>
  <c r="E164" i="16"/>
  <c r="D164" i="16"/>
  <c r="C164" i="16"/>
  <c r="B164" i="16"/>
  <c r="J163" i="16"/>
  <c r="I163" i="16"/>
  <c r="H163" i="16"/>
  <c r="G163" i="16"/>
  <c r="F163" i="16"/>
  <c r="E163" i="16"/>
  <c r="D163" i="16"/>
  <c r="C163" i="16"/>
  <c r="B163" i="16"/>
  <c r="J162" i="16"/>
  <c r="I162" i="16"/>
  <c r="H162" i="16"/>
  <c r="G162" i="16"/>
  <c r="F162" i="16"/>
  <c r="E162" i="16"/>
  <c r="D162" i="16"/>
  <c r="C162" i="16"/>
  <c r="B162" i="16"/>
  <c r="J161" i="16"/>
  <c r="I161" i="16"/>
  <c r="H161" i="16"/>
  <c r="G161" i="16"/>
  <c r="F161" i="16"/>
  <c r="E161" i="16"/>
  <c r="D161" i="16"/>
  <c r="C161" i="16"/>
  <c r="B161" i="16"/>
  <c r="J160" i="16"/>
  <c r="I160" i="16"/>
  <c r="H160" i="16"/>
  <c r="G160" i="16"/>
  <c r="F160" i="16"/>
  <c r="E160" i="16"/>
  <c r="D160" i="16"/>
  <c r="C160" i="16"/>
  <c r="B160" i="16"/>
  <c r="J159" i="16"/>
  <c r="I159" i="16"/>
  <c r="H159" i="16"/>
  <c r="G159" i="16"/>
  <c r="F159" i="16"/>
  <c r="E159" i="16"/>
  <c r="D159" i="16"/>
  <c r="C159" i="16"/>
  <c r="B159" i="16"/>
  <c r="J158" i="16"/>
  <c r="I158" i="16"/>
  <c r="H158" i="16"/>
  <c r="G158" i="16"/>
  <c r="F158" i="16"/>
  <c r="E158" i="16"/>
  <c r="D158" i="16"/>
  <c r="C158" i="16"/>
  <c r="B158" i="16"/>
  <c r="J157" i="16"/>
  <c r="I157" i="16"/>
  <c r="H157" i="16"/>
  <c r="G157" i="16"/>
  <c r="F157" i="16"/>
  <c r="E157" i="16"/>
  <c r="D157" i="16"/>
  <c r="C157" i="16"/>
  <c r="B157" i="16"/>
  <c r="J156" i="16"/>
  <c r="I156" i="16"/>
  <c r="H156" i="16"/>
  <c r="G156" i="16"/>
  <c r="F156" i="16"/>
  <c r="E156" i="16"/>
  <c r="D156" i="16"/>
  <c r="C156" i="16"/>
  <c r="B156" i="16"/>
  <c r="J155" i="16"/>
  <c r="I155" i="16"/>
  <c r="H155" i="16"/>
  <c r="G155" i="16"/>
  <c r="F155" i="16"/>
  <c r="E155" i="16"/>
  <c r="D155" i="16"/>
  <c r="C155" i="16"/>
  <c r="B155" i="16"/>
  <c r="J154" i="16"/>
  <c r="I154" i="16"/>
  <c r="H154" i="16"/>
  <c r="G154" i="16"/>
  <c r="F154" i="16"/>
  <c r="E154" i="16"/>
  <c r="D154" i="16"/>
  <c r="C154" i="16"/>
  <c r="B154" i="16"/>
  <c r="M148" i="16"/>
  <c r="L148" i="16"/>
  <c r="K148" i="16"/>
  <c r="J148" i="16"/>
  <c r="I148" i="16"/>
  <c r="H148" i="16"/>
  <c r="G148" i="16"/>
  <c r="F148" i="16"/>
  <c r="E148" i="16"/>
  <c r="D148" i="16"/>
  <c r="C148" i="16"/>
  <c r="B148" i="16"/>
  <c r="M147" i="16"/>
  <c r="L147" i="16"/>
  <c r="K147" i="16"/>
  <c r="J147" i="16"/>
  <c r="I147" i="16"/>
  <c r="H147" i="16"/>
  <c r="G147" i="16"/>
  <c r="F147" i="16"/>
  <c r="E147" i="16"/>
  <c r="D147" i="16"/>
  <c r="C147" i="16"/>
  <c r="B147" i="16"/>
  <c r="M146" i="16"/>
  <c r="L146" i="16"/>
  <c r="K146" i="16"/>
  <c r="J146" i="16"/>
  <c r="I146" i="16"/>
  <c r="H146" i="16"/>
  <c r="G146" i="16"/>
  <c r="F146" i="16"/>
  <c r="E146" i="16"/>
  <c r="D146" i="16"/>
  <c r="C146" i="16"/>
  <c r="B146" i="16"/>
  <c r="M145" i="16"/>
  <c r="L145" i="16"/>
  <c r="K145" i="16"/>
  <c r="J145" i="16"/>
  <c r="I145" i="16"/>
  <c r="H145" i="16"/>
  <c r="G145" i="16"/>
  <c r="F145" i="16"/>
  <c r="E145" i="16"/>
  <c r="D145" i="16"/>
  <c r="C145" i="16"/>
  <c r="B145" i="16"/>
  <c r="M144" i="16"/>
  <c r="L144" i="16"/>
  <c r="K144" i="16"/>
  <c r="J144" i="16"/>
  <c r="I144" i="16"/>
  <c r="H144" i="16"/>
  <c r="G144" i="16"/>
  <c r="F144" i="16"/>
  <c r="E144" i="16"/>
  <c r="D144" i="16"/>
  <c r="C144" i="16"/>
  <c r="B144" i="16"/>
  <c r="M143" i="16"/>
  <c r="L143" i="16"/>
  <c r="K143" i="16"/>
  <c r="J143" i="16"/>
  <c r="I143" i="16"/>
  <c r="H143" i="16"/>
  <c r="G143" i="16"/>
  <c r="F143" i="16"/>
  <c r="E143" i="16"/>
  <c r="D143" i="16"/>
  <c r="C143" i="16"/>
  <c r="B143" i="16"/>
  <c r="M142" i="16"/>
  <c r="L142" i="16"/>
  <c r="K142" i="16"/>
  <c r="J142" i="16"/>
  <c r="I142" i="16"/>
  <c r="H142" i="16"/>
  <c r="G142" i="16"/>
  <c r="F142" i="16"/>
  <c r="E142" i="16"/>
  <c r="D142" i="16"/>
  <c r="C142" i="16"/>
  <c r="B142" i="16"/>
  <c r="M141" i="16"/>
  <c r="L141" i="16"/>
  <c r="K141" i="16"/>
  <c r="J141" i="16"/>
  <c r="I141" i="16"/>
  <c r="H141" i="16"/>
  <c r="G141" i="16"/>
  <c r="F141" i="16"/>
  <c r="E141" i="16"/>
  <c r="D141" i="16"/>
  <c r="C141" i="16"/>
  <c r="B141" i="16"/>
  <c r="M140" i="16"/>
  <c r="L140" i="16"/>
  <c r="K140" i="16"/>
  <c r="J140" i="16"/>
  <c r="I140" i="16"/>
  <c r="H140" i="16"/>
  <c r="G140" i="16"/>
  <c r="F140" i="16"/>
  <c r="E140" i="16"/>
  <c r="D140" i="16"/>
  <c r="C140" i="16"/>
  <c r="B140" i="16"/>
  <c r="M139" i="16"/>
  <c r="L139" i="16"/>
  <c r="K139" i="16"/>
  <c r="J139" i="16"/>
  <c r="I139" i="16"/>
  <c r="H139" i="16"/>
  <c r="G139" i="16"/>
  <c r="F139" i="16"/>
  <c r="E139" i="16"/>
  <c r="D139" i="16"/>
  <c r="C139" i="16"/>
  <c r="B139" i="16"/>
  <c r="M138" i="16"/>
  <c r="L138" i="16"/>
  <c r="K138" i="16"/>
  <c r="J138" i="16"/>
  <c r="I138" i="16"/>
  <c r="H138" i="16"/>
  <c r="G138" i="16"/>
  <c r="F138" i="16"/>
  <c r="E138" i="16"/>
  <c r="D138" i="16"/>
  <c r="C138" i="16"/>
  <c r="B138" i="16"/>
  <c r="M137" i="16"/>
  <c r="L137" i="16"/>
  <c r="K137" i="16"/>
  <c r="J137" i="16"/>
  <c r="I137" i="16"/>
  <c r="H137" i="16"/>
  <c r="G137" i="16"/>
  <c r="F137" i="16"/>
  <c r="E137" i="16"/>
  <c r="D137" i="16"/>
  <c r="C137" i="16"/>
  <c r="B137" i="16"/>
  <c r="M136" i="16"/>
  <c r="L136" i="16"/>
  <c r="K136" i="16"/>
  <c r="J136" i="16"/>
  <c r="I136" i="16"/>
  <c r="H136" i="16"/>
  <c r="G136" i="16"/>
  <c r="F136" i="16"/>
  <c r="E136" i="16"/>
  <c r="D136" i="16"/>
  <c r="C136" i="16"/>
  <c r="B136" i="16"/>
  <c r="M135" i="16"/>
  <c r="L135" i="16"/>
  <c r="K135" i="16"/>
  <c r="J135" i="16"/>
  <c r="I135" i="16"/>
  <c r="H135" i="16"/>
  <c r="G135" i="16"/>
  <c r="F135" i="16"/>
  <c r="E135" i="16"/>
  <c r="D135" i="16"/>
  <c r="C135" i="16"/>
  <c r="B135" i="16"/>
  <c r="M134" i="16"/>
  <c r="L134" i="16"/>
  <c r="K134" i="16"/>
  <c r="J134" i="16"/>
  <c r="I134" i="16"/>
  <c r="H134" i="16"/>
  <c r="G134" i="16"/>
  <c r="F134" i="16"/>
  <c r="E134" i="16"/>
  <c r="D134" i="16"/>
  <c r="C134" i="16"/>
  <c r="B134" i="16"/>
  <c r="M133" i="16"/>
  <c r="L133" i="16"/>
  <c r="K133" i="16"/>
  <c r="J133" i="16"/>
  <c r="I133" i="16"/>
  <c r="H133" i="16"/>
  <c r="G133" i="16"/>
  <c r="F133" i="16"/>
  <c r="E133" i="16"/>
  <c r="D133" i="16"/>
  <c r="C133" i="16"/>
  <c r="B133" i="16"/>
  <c r="M132" i="16"/>
  <c r="L132" i="16"/>
  <c r="K132" i="16"/>
  <c r="J132" i="16"/>
  <c r="I132" i="16"/>
  <c r="H132" i="16"/>
  <c r="G132" i="16"/>
  <c r="F132" i="16"/>
  <c r="E132" i="16"/>
  <c r="D132" i="16"/>
  <c r="C132" i="16"/>
  <c r="B132" i="16"/>
  <c r="M131" i="16"/>
  <c r="L131" i="16"/>
  <c r="K131" i="16"/>
  <c r="J131" i="16"/>
  <c r="I131" i="16"/>
  <c r="H131" i="16"/>
  <c r="G131" i="16"/>
  <c r="F131" i="16"/>
  <c r="E131" i="16"/>
  <c r="D131" i="16"/>
  <c r="C131" i="16"/>
  <c r="B131" i="16"/>
  <c r="M130" i="16"/>
  <c r="L130" i="16"/>
  <c r="K130" i="16"/>
  <c r="J130" i="16"/>
  <c r="I130" i="16"/>
  <c r="H130" i="16"/>
  <c r="G130" i="16"/>
  <c r="F130" i="16"/>
  <c r="E130" i="16"/>
  <c r="D130" i="16"/>
  <c r="C130" i="16"/>
  <c r="B130" i="16"/>
  <c r="M129" i="16"/>
  <c r="L129" i="16"/>
  <c r="K129" i="16"/>
  <c r="J129" i="16"/>
  <c r="I129" i="16"/>
  <c r="H129" i="16"/>
  <c r="G129" i="16"/>
  <c r="F129" i="16"/>
  <c r="E129" i="16"/>
  <c r="D129" i="16"/>
  <c r="C129" i="16"/>
  <c r="B129" i="16"/>
  <c r="M128" i="16"/>
  <c r="L128" i="16"/>
  <c r="K128" i="16"/>
  <c r="J128" i="16"/>
  <c r="I128" i="16"/>
  <c r="H128" i="16"/>
  <c r="G128" i="16"/>
  <c r="F128" i="16"/>
  <c r="E128" i="16"/>
  <c r="D128" i="16"/>
  <c r="C128" i="16"/>
  <c r="B128" i="16"/>
  <c r="M127" i="16"/>
  <c r="L127" i="16"/>
  <c r="K127" i="16"/>
  <c r="J127" i="16"/>
  <c r="I127" i="16"/>
  <c r="H127" i="16"/>
  <c r="G127" i="16"/>
  <c r="F127" i="16"/>
  <c r="E127" i="16"/>
  <c r="D127" i="16"/>
  <c r="C127" i="16"/>
  <c r="B127" i="16"/>
  <c r="M126" i="16"/>
  <c r="L126" i="16"/>
  <c r="K126" i="16"/>
  <c r="J126" i="16"/>
  <c r="I126" i="16"/>
  <c r="H126" i="16"/>
  <c r="G126" i="16"/>
  <c r="F126" i="16"/>
  <c r="E126" i="16"/>
  <c r="D126" i="16"/>
  <c r="C126" i="16"/>
  <c r="B126" i="16"/>
  <c r="M125" i="16"/>
  <c r="L125" i="16"/>
  <c r="K125" i="16"/>
  <c r="J125" i="16"/>
  <c r="I125" i="16"/>
  <c r="H125" i="16"/>
  <c r="G125" i="16"/>
  <c r="F125" i="16"/>
  <c r="E125" i="16"/>
  <c r="D125" i="16"/>
  <c r="C125" i="16"/>
  <c r="B125" i="16"/>
  <c r="M124" i="16"/>
  <c r="L124" i="16"/>
  <c r="K124" i="16"/>
  <c r="J124" i="16"/>
  <c r="I124" i="16"/>
  <c r="H124" i="16"/>
  <c r="G124" i="16"/>
  <c r="F124" i="16"/>
  <c r="E124" i="16"/>
  <c r="D124" i="16"/>
  <c r="C124" i="16"/>
  <c r="B124" i="16"/>
  <c r="M123" i="16"/>
  <c r="L123" i="16"/>
  <c r="K123" i="16"/>
  <c r="J123" i="16"/>
  <c r="I123" i="16"/>
  <c r="H123" i="16"/>
  <c r="G123" i="16"/>
  <c r="F123" i="16"/>
  <c r="E123" i="16"/>
  <c r="D123" i="16"/>
  <c r="C123" i="16"/>
  <c r="B123" i="16"/>
  <c r="M122" i="16"/>
  <c r="L122" i="16"/>
  <c r="K122" i="16"/>
  <c r="J122" i="16"/>
  <c r="I122" i="16"/>
  <c r="H122" i="16"/>
  <c r="G122" i="16"/>
  <c r="F122" i="16"/>
  <c r="E122" i="16"/>
  <c r="D122" i="16"/>
  <c r="C122" i="16"/>
  <c r="B122" i="16"/>
  <c r="M121" i="16"/>
  <c r="L121" i="16"/>
  <c r="K121" i="16"/>
  <c r="J121" i="16"/>
  <c r="I121" i="16"/>
  <c r="H121" i="16"/>
  <c r="G121" i="16"/>
  <c r="F121" i="16"/>
  <c r="E121" i="16"/>
  <c r="D121" i="16"/>
  <c r="C121" i="16"/>
  <c r="B121" i="16"/>
  <c r="M120" i="16"/>
  <c r="L120" i="16"/>
  <c r="K120" i="16"/>
  <c r="J120" i="16"/>
  <c r="I120" i="16"/>
  <c r="H120" i="16"/>
  <c r="G120" i="16"/>
  <c r="F120" i="16"/>
  <c r="E120" i="16"/>
  <c r="D120" i="16"/>
  <c r="C120" i="16"/>
  <c r="B120" i="16"/>
  <c r="M119" i="16"/>
  <c r="L119" i="16"/>
  <c r="K119" i="16"/>
  <c r="J119" i="16"/>
  <c r="I119" i="16"/>
  <c r="H119" i="16"/>
  <c r="G119" i="16"/>
  <c r="F119" i="16"/>
  <c r="E119" i="16"/>
  <c r="D119" i="16"/>
  <c r="C119" i="16"/>
  <c r="B119" i="16"/>
  <c r="M118" i="16"/>
  <c r="L118" i="16"/>
  <c r="K118" i="16"/>
  <c r="J118" i="16"/>
  <c r="I118" i="16"/>
  <c r="H118" i="16"/>
  <c r="G118" i="16"/>
  <c r="F118" i="16"/>
  <c r="E118" i="16"/>
  <c r="D118" i="16"/>
  <c r="C118" i="16"/>
  <c r="B118" i="16"/>
  <c r="M117" i="16"/>
  <c r="L117" i="16"/>
  <c r="K117" i="16"/>
  <c r="J117" i="16"/>
  <c r="I117" i="16"/>
  <c r="H117" i="16"/>
  <c r="G117" i="16"/>
  <c r="F117" i="16"/>
  <c r="E117" i="16"/>
  <c r="D117" i="16"/>
  <c r="C117" i="16"/>
  <c r="B117" i="16"/>
  <c r="M116" i="16"/>
  <c r="L116" i="16"/>
  <c r="K116" i="16"/>
  <c r="J116" i="16"/>
  <c r="I116" i="16"/>
  <c r="H116" i="16"/>
  <c r="G116" i="16"/>
  <c r="F116" i="16"/>
  <c r="E116" i="16"/>
  <c r="D116" i="16"/>
  <c r="C116" i="16"/>
  <c r="B116" i="16"/>
  <c r="M115" i="16"/>
  <c r="L115" i="16"/>
  <c r="K115" i="16"/>
  <c r="J115" i="16"/>
  <c r="I115" i="16"/>
  <c r="H115" i="16"/>
  <c r="G115" i="16"/>
  <c r="F115" i="16"/>
  <c r="E115" i="16"/>
  <c r="D115" i="16"/>
  <c r="C115" i="16"/>
  <c r="B115" i="16"/>
  <c r="M114" i="16"/>
  <c r="L114" i="16"/>
  <c r="K114" i="16"/>
  <c r="J114" i="16"/>
  <c r="I114" i="16"/>
  <c r="H114" i="16"/>
  <c r="G114" i="16"/>
  <c r="F114" i="16"/>
  <c r="E114" i="16"/>
  <c r="D114" i="16"/>
  <c r="C114" i="16"/>
  <c r="B114" i="16"/>
  <c r="M113" i="16"/>
  <c r="L113" i="16"/>
  <c r="K113" i="16"/>
  <c r="J113" i="16"/>
  <c r="I113" i="16"/>
  <c r="H113" i="16"/>
  <c r="G113" i="16"/>
  <c r="F113" i="16"/>
  <c r="E113" i="16"/>
  <c r="D113" i="16"/>
  <c r="C113" i="16"/>
  <c r="B113" i="16"/>
  <c r="M112" i="16"/>
  <c r="L112" i="16"/>
  <c r="K112" i="16"/>
  <c r="J112" i="16"/>
  <c r="I112" i="16"/>
  <c r="H112" i="16"/>
  <c r="G112" i="16"/>
  <c r="F112" i="16"/>
  <c r="E112" i="16"/>
  <c r="D112" i="16"/>
  <c r="C112" i="16"/>
  <c r="B112" i="16"/>
  <c r="M111" i="16"/>
  <c r="L111" i="16"/>
  <c r="K111" i="16"/>
  <c r="J111" i="16"/>
  <c r="I111" i="16"/>
  <c r="H111" i="16"/>
  <c r="G111" i="16"/>
  <c r="F111" i="16"/>
  <c r="E111" i="16"/>
  <c r="D111" i="16"/>
  <c r="C111" i="16"/>
  <c r="B111" i="16"/>
  <c r="M110" i="16"/>
  <c r="L110" i="16"/>
  <c r="K110" i="16"/>
  <c r="J110" i="16"/>
  <c r="I110" i="16"/>
  <c r="H110" i="16"/>
  <c r="G110" i="16"/>
  <c r="F110" i="16"/>
  <c r="E110" i="16"/>
  <c r="D110" i="16"/>
  <c r="C110" i="16"/>
  <c r="B110" i="16"/>
  <c r="M109" i="16"/>
  <c r="L109" i="16"/>
  <c r="K109" i="16"/>
  <c r="J109" i="16"/>
  <c r="I109" i="16"/>
  <c r="H109" i="16"/>
  <c r="G109" i="16"/>
  <c r="F109" i="16"/>
  <c r="E109" i="16"/>
  <c r="D109" i="16"/>
  <c r="C109" i="16"/>
  <c r="B109" i="16"/>
  <c r="M108" i="16"/>
  <c r="L108" i="16"/>
  <c r="K108" i="16"/>
  <c r="J108" i="16"/>
  <c r="I108" i="16"/>
  <c r="H108" i="16"/>
  <c r="G108" i="16"/>
  <c r="F108" i="16"/>
  <c r="E108" i="16"/>
  <c r="D108" i="16"/>
  <c r="C108" i="16"/>
  <c r="B108" i="16"/>
  <c r="M107" i="16"/>
  <c r="L107" i="16"/>
  <c r="K107" i="16"/>
  <c r="J107" i="16"/>
  <c r="I107" i="16"/>
  <c r="H107" i="16"/>
  <c r="G107" i="16"/>
  <c r="F107" i="16"/>
  <c r="E107" i="16"/>
  <c r="D107" i="16"/>
  <c r="C107" i="16"/>
  <c r="B107" i="16"/>
  <c r="M106" i="16"/>
  <c r="L106" i="16"/>
  <c r="K106" i="16"/>
  <c r="J106" i="16"/>
  <c r="I106" i="16"/>
  <c r="H106" i="16"/>
  <c r="G106" i="16"/>
  <c r="F106" i="16"/>
  <c r="E106" i="16"/>
  <c r="D106" i="16"/>
  <c r="C106" i="16"/>
  <c r="B106" i="16"/>
  <c r="M105" i="16"/>
  <c r="L105" i="16"/>
  <c r="K105" i="16"/>
  <c r="J105" i="16"/>
  <c r="I105" i="16"/>
  <c r="H105" i="16"/>
  <c r="G105" i="16"/>
  <c r="F105" i="16"/>
  <c r="E105" i="16"/>
  <c r="D105" i="16"/>
  <c r="C105" i="16"/>
  <c r="B105" i="16"/>
  <c r="M104" i="16"/>
  <c r="L104" i="16"/>
  <c r="K104" i="16"/>
  <c r="J104" i="16"/>
  <c r="I104" i="16"/>
  <c r="H104" i="16"/>
  <c r="G104" i="16"/>
  <c r="F104" i="16"/>
  <c r="E104" i="16"/>
  <c r="D104" i="16"/>
  <c r="C104" i="16"/>
  <c r="B104" i="16"/>
  <c r="M103" i="16"/>
  <c r="L103" i="16"/>
  <c r="K103" i="16"/>
  <c r="J103" i="16"/>
  <c r="I103" i="16"/>
  <c r="H103" i="16"/>
  <c r="G103" i="16"/>
  <c r="F103" i="16"/>
  <c r="E103" i="16"/>
  <c r="D103" i="16"/>
  <c r="C103" i="16"/>
  <c r="B103" i="16"/>
  <c r="M102" i="16"/>
  <c r="L102" i="16"/>
  <c r="K102" i="16"/>
  <c r="J102" i="16"/>
  <c r="I102" i="16"/>
  <c r="H102" i="16"/>
  <c r="G102" i="16"/>
  <c r="F102" i="16"/>
  <c r="E102" i="16"/>
  <c r="D102" i="16"/>
  <c r="C102" i="16"/>
  <c r="B102" i="16"/>
  <c r="M101" i="16"/>
  <c r="L101" i="16"/>
  <c r="K101" i="16"/>
  <c r="J101" i="16"/>
  <c r="I101" i="16"/>
  <c r="H101" i="16"/>
  <c r="G101" i="16"/>
  <c r="F101" i="16"/>
  <c r="E101" i="16"/>
  <c r="D101" i="16"/>
  <c r="C101" i="16"/>
  <c r="B101" i="16"/>
  <c r="M100" i="16"/>
  <c r="L100" i="16"/>
  <c r="K100" i="16"/>
  <c r="J100" i="16"/>
  <c r="I100" i="16"/>
  <c r="H100" i="16"/>
  <c r="G100" i="16"/>
  <c r="F100" i="16"/>
  <c r="E100" i="16"/>
  <c r="D100" i="16"/>
  <c r="C100" i="16"/>
  <c r="B100" i="16"/>
  <c r="M99" i="16"/>
  <c r="L99" i="16"/>
  <c r="K99" i="16"/>
  <c r="J99" i="16"/>
  <c r="I99" i="16"/>
  <c r="H99" i="16"/>
  <c r="G99" i="16"/>
  <c r="F99" i="16"/>
  <c r="E99" i="16"/>
  <c r="D99" i="16"/>
  <c r="C99" i="16"/>
  <c r="B99" i="16"/>
  <c r="M98" i="16"/>
  <c r="L98" i="16"/>
  <c r="K98" i="16"/>
  <c r="J98" i="16"/>
  <c r="I98" i="16"/>
  <c r="H98" i="16"/>
  <c r="G98" i="16"/>
  <c r="F98" i="16"/>
  <c r="E98" i="16"/>
  <c r="D98" i="16"/>
  <c r="C98" i="16"/>
  <c r="B98" i="16"/>
  <c r="M97" i="16"/>
  <c r="L97" i="16"/>
  <c r="K97" i="16"/>
  <c r="J97" i="16"/>
  <c r="I97" i="16"/>
  <c r="H97" i="16"/>
  <c r="G97" i="16"/>
  <c r="F97" i="16"/>
  <c r="E97" i="16"/>
  <c r="D97" i="16"/>
  <c r="C97" i="16"/>
  <c r="B97" i="16"/>
  <c r="M96" i="16"/>
  <c r="L96" i="16"/>
  <c r="K96" i="16"/>
  <c r="J96" i="16"/>
  <c r="I96" i="16"/>
  <c r="H96" i="16"/>
  <c r="G96" i="16"/>
  <c r="F96" i="16"/>
  <c r="E96" i="16"/>
  <c r="D96" i="16"/>
  <c r="C96" i="16"/>
  <c r="B96" i="16"/>
  <c r="M95" i="16"/>
  <c r="L95" i="16"/>
  <c r="K95" i="16"/>
  <c r="J95" i="16"/>
  <c r="I95" i="16"/>
  <c r="H95" i="16"/>
  <c r="G95" i="16"/>
  <c r="F95" i="16"/>
  <c r="E95" i="16"/>
  <c r="D95" i="16"/>
  <c r="C95" i="16"/>
  <c r="B95" i="16"/>
  <c r="M94" i="16"/>
  <c r="L94" i="16"/>
  <c r="K94" i="16"/>
  <c r="J94" i="16"/>
  <c r="I94" i="16"/>
  <c r="H94" i="16"/>
  <c r="G94" i="16"/>
  <c r="F94" i="16"/>
  <c r="E94" i="16"/>
  <c r="D94" i="16"/>
  <c r="C94" i="16"/>
  <c r="B94" i="16"/>
  <c r="M93" i="16"/>
  <c r="L93" i="16"/>
  <c r="K93" i="16"/>
  <c r="J93" i="16"/>
  <c r="I93" i="16"/>
  <c r="H93" i="16"/>
  <c r="G93" i="16"/>
  <c r="F93" i="16"/>
  <c r="E93" i="16"/>
  <c r="D93" i="16"/>
  <c r="C93" i="16"/>
  <c r="B93" i="16"/>
  <c r="M92" i="16"/>
  <c r="L92" i="16"/>
  <c r="K92" i="16"/>
  <c r="J92" i="16"/>
  <c r="I92" i="16"/>
  <c r="H92" i="16"/>
  <c r="G92" i="16"/>
  <c r="F92" i="16"/>
  <c r="E92" i="16"/>
  <c r="D92" i="16"/>
  <c r="C92" i="16"/>
  <c r="B92" i="16"/>
  <c r="M91" i="16"/>
  <c r="L91" i="16"/>
  <c r="K91" i="16"/>
  <c r="J91" i="16"/>
  <c r="I91" i="16"/>
  <c r="H91" i="16"/>
  <c r="G91" i="16"/>
  <c r="F91" i="16"/>
  <c r="E91" i="16"/>
  <c r="D91" i="16"/>
  <c r="C91" i="16"/>
  <c r="B91" i="16"/>
  <c r="M90" i="16"/>
  <c r="L90" i="16"/>
  <c r="K90" i="16"/>
  <c r="J90" i="16"/>
  <c r="I90" i="16"/>
  <c r="H90" i="16"/>
  <c r="G90" i="16"/>
  <c r="F90" i="16"/>
  <c r="E90" i="16"/>
  <c r="D90" i="16"/>
  <c r="C90" i="16"/>
  <c r="B90" i="16"/>
  <c r="M89" i="16"/>
  <c r="L89" i="16"/>
  <c r="K89" i="16"/>
  <c r="J89" i="16"/>
  <c r="I89" i="16"/>
  <c r="H89" i="16"/>
  <c r="G89" i="16"/>
  <c r="F89" i="16"/>
  <c r="E89" i="16"/>
  <c r="D89" i="16"/>
  <c r="C89" i="16"/>
  <c r="B89" i="16"/>
  <c r="M88" i="16"/>
  <c r="L88" i="16"/>
  <c r="K88" i="16"/>
  <c r="J88" i="16"/>
  <c r="I88" i="16"/>
  <c r="H88" i="16"/>
  <c r="G88" i="16"/>
  <c r="F88" i="16"/>
  <c r="E88" i="16"/>
  <c r="D88" i="16"/>
  <c r="C88" i="16"/>
  <c r="B88" i="16"/>
  <c r="M87" i="16"/>
  <c r="L87" i="16"/>
  <c r="K87" i="16"/>
  <c r="J87" i="16"/>
  <c r="I87" i="16"/>
  <c r="H87" i="16"/>
  <c r="G87" i="16"/>
  <c r="F87" i="16"/>
  <c r="E87" i="16"/>
  <c r="D87" i="16"/>
  <c r="C87" i="16"/>
  <c r="B87" i="16"/>
  <c r="M86" i="16"/>
  <c r="L86" i="16"/>
  <c r="K86" i="16"/>
  <c r="J86" i="16"/>
  <c r="I86" i="16"/>
  <c r="H86" i="16"/>
  <c r="G86" i="16"/>
  <c r="F86" i="16"/>
  <c r="E86" i="16"/>
  <c r="D86" i="16"/>
  <c r="C86" i="16"/>
  <c r="B86" i="16"/>
  <c r="M85" i="16"/>
  <c r="L85" i="16"/>
  <c r="K85" i="16"/>
  <c r="J85" i="16"/>
  <c r="I85" i="16"/>
  <c r="H85" i="16"/>
  <c r="G85" i="16"/>
  <c r="F85" i="16"/>
  <c r="E85" i="16"/>
  <c r="D85" i="16"/>
  <c r="C85" i="16"/>
  <c r="B85" i="16"/>
  <c r="M84" i="16"/>
  <c r="L84" i="16"/>
  <c r="K84" i="16"/>
  <c r="J84" i="16"/>
  <c r="I84" i="16"/>
  <c r="H84" i="16"/>
  <c r="G84" i="16"/>
  <c r="F84" i="16"/>
  <c r="E84" i="16"/>
  <c r="D84" i="16"/>
  <c r="C84" i="16"/>
  <c r="B84" i="16"/>
  <c r="M83" i="16"/>
  <c r="L83" i="16"/>
  <c r="K83" i="16"/>
  <c r="J83" i="16"/>
  <c r="I83" i="16"/>
  <c r="H83" i="16"/>
  <c r="G83" i="16"/>
  <c r="F83" i="16"/>
  <c r="E83" i="16"/>
  <c r="D83" i="16"/>
  <c r="C83" i="16"/>
  <c r="B83" i="16"/>
  <c r="M82" i="16"/>
  <c r="L82" i="16"/>
  <c r="K82" i="16"/>
  <c r="J82" i="16"/>
  <c r="I82" i="16"/>
  <c r="H82" i="16"/>
  <c r="G82" i="16"/>
  <c r="F82" i="16"/>
  <c r="E82" i="16"/>
  <c r="D82" i="16"/>
  <c r="C82" i="16"/>
  <c r="B82" i="16"/>
  <c r="M81" i="16"/>
  <c r="L81" i="16"/>
  <c r="K81" i="16"/>
  <c r="J81" i="16"/>
  <c r="I81" i="16"/>
  <c r="H81" i="16"/>
  <c r="G81" i="16"/>
  <c r="F81" i="16"/>
  <c r="E81" i="16"/>
  <c r="D81" i="16"/>
  <c r="C81" i="16"/>
  <c r="B81" i="16"/>
  <c r="M80" i="16"/>
  <c r="L80" i="16"/>
  <c r="K80" i="16"/>
  <c r="J80" i="16"/>
  <c r="I80" i="16"/>
  <c r="H80" i="16"/>
  <c r="G80" i="16"/>
  <c r="F80" i="16"/>
  <c r="E80" i="16"/>
  <c r="D80" i="16"/>
  <c r="C80" i="16"/>
  <c r="B80" i="16"/>
  <c r="M79" i="16"/>
  <c r="L79" i="16"/>
  <c r="K79" i="16"/>
  <c r="J79" i="16"/>
  <c r="I79" i="16"/>
  <c r="H79" i="16"/>
  <c r="G79" i="16"/>
  <c r="F79" i="16"/>
  <c r="E79" i="16"/>
  <c r="D79" i="16"/>
  <c r="C79" i="16"/>
  <c r="B79" i="16"/>
  <c r="M78" i="16"/>
  <c r="L78" i="16"/>
  <c r="K78" i="16"/>
  <c r="J78" i="16"/>
  <c r="I78" i="16"/>
  <c r="H78" i="16"/>
  <c r="G78" i="16"/>
  <c r="F78" i="16"/>
  <c r="E78" i="16"/>
  <c r="D78" i="16"/>
  <c r="C78" i="16"/>
  <c r="B78" i="16"/>
  <c r="M77" i="16"/>
  <c r="L77" i="16"/>
  <c r="K77" i="16"/>
  <c r="J77" i="16"/>
  <c r="I77" i="16"/>
  <c r="H77" i="16"/>
  <c r="G77" i="16"/>
  <c r="F77" i="16"/>
  <c r="E77" i="16"/>
  <c r="D77" i="16"/>
  <c r="C77" i="16"/>
  <c r="B77" i="16"/>
  <c r="M76" i="16"/>
  <c r="L76" i="16"/>
  <c r="K76" i="16"/>
  <c r="J76" i="16"/>
  <c r="I76" i="16"/>
  <c r="H76" i="16"/>
  <c r="G76" i="16"/>
  <c r="F76" i="16"/>
  <c r="E76" i="16"/>
  <c r="D76" i="16"/>
  <c r="C76" i="16"/>
  <c r="B76" i="16"/>
  <c r="M75" i="16"/>
  <c r="L75" i="16"/>
  <c r="K75" i="16"/>
  <c r="J75" i="16"/>
  <c r="I75" i="16"/>
  <c r="H75" i="16"/>
  <c r="G75" i="16"/>
  <c r="F75" i="16"/>
  <c r="E75" i="16"/>
  <c r="D75" i="16"/>
  <c r="C75" i="16"/>
  <c r="B75" i="16"/>
  <c r="M74" i="16"/>
  <c r="L74" i="16"/>
  <c r="K74" i="16"/>
  <c r="J74" i="16"/>
  <c r="I74" i="16"/>
  <c r="H74" i="16"/>
  <c r="G74" i="16"/>
  <c r="F74" i="16"/>
  <c r="E74" i="16"/>
  <c r="D74" i="16"/>
  <c r="C74" i="16"/>
  <c r="B74" i="16"/>
  <c r="M73" i="16"/>
  <c r="L73" i="16"/>
  <c r="K73" i="16"/>
  <c r="J73" i="16"/>
  <c r="I73" i="16"/>
  <c r="H73" i="16"/>
  <c r="G73" i="16"/>
  <c r="F73" i="16"/>
  <c r="E73" i="16"/>
  <c r="D73" i="16"/>
  <c r="C73" i="16"/>
  <c r="B73" i="16"/>
  <c r="M72" i="16"/>
  <c r="L72" i="16"/>
  <c r="K72" i="16"/>
  <c r="J72" i="16"/>
  <c r="I72" i="16"/>
  <c r="H72" i="16"/>
  <c r="G72" i="16"/>
  <c r="F72" i="16"/>
  <c r="E72" i="16"/>
  <c r="D72" i="16"/>
  <c r="C72" i="16"/>
  <c r="B72" i="16"/>
  <c r="M71" i="16"/>
  <c r="L71" i="16"/>
  <c r="K71" i="16"/>
  <c r="J71" i="16"/>
  <c r="I71" i="16"/>
  <c r="H71" i="16"/>
  <c r="G71" i="16"/>
  <c r="F71" i="16"/>
  <c r="E71" i="16"/>
  <c r="D71" i="16"/>
  <c r="C71" i="16"/>
  <c r="B71" i="16"/>
  <c r="M70" i="16"/>
  <c r="L70" i="16"/>
  <c r="K70" i="16"/>
  <c r="J70" i="16"/>
  <c r="I70" i="16"/>
  <c r="H70" i="16"/>
  <c r="G70" i="16"/>
  <c r="F70" i="16"/>
  <c r="E70" i="16"/>
  <c r="D70" i="16"/>
  <c r="C70" i="16"/>
  <c r="B70" i="16"/>
  <c r="M69" i="16"/>
  <c r="L69" i="16"/>
  <c r="K69" i="16"/>
  <c r="J69" i="16"/>
  <c r="I69" i="16"/>
  <c r="H69" i="16"/>
  <c r="G69" i="16"/>
  <c r="F69" i="16"/>
  <c r="E69" i="16"/>
  <c r="D69" i="16"/>
  <c r="C69" i="16"/>
  <c r="B69" i="16"/>
  <c r="M68" i="16"/>
  <c r="L68" i="16"/>
  <c r="K68" i="16"/>
  <c r="J68" i="16"/>
  <c r="I68" i="16"/>
  <c r="H68" i="16"/>
  <c r="G68" i="16"/>
  <c r="F68" i="16"/>
  <c r="E68" i="16"/>
  <c r="D68" i="16"/>
  <c r="C68" i="16"/>
  <c r="B68" i="16"/>
  <c r="M67" i="16"/>
  <c r="L67" i="16"/>
  <c r="K67" i="16"/>
  <c r="J67" i="16"/>
  <c r="I67" i="16"/>
  <c r="H67" i="16"/>
  <c r="G67" i="16"/>
  <c r="F67" i="16"/>
  <c r="E67" i="16"/>
  <c r="D67" i="16"/>
  <c r="C67" i="16"/>
  <c r="B67" i="16"/>
  <c r="M66" i="16"/>
  <c r="L66" i="16"/>
  <c r="K66" i="16"/>
  <c r="J66" i="16"/>
  <c r="I66" i="16"/>
  <c r="H66" i="16"/>
  <c r="G66" i="16"/>
  <c r="F66" i="16"/>
  <c r="E66" i="16"/>
  <c r="D66" i="16"/>
  <c r="C66" i="16"/>
  <c r="B66" i="16"/>
  <c r="M65" i="16"/>
  <c r="L65" i="16"/>
  <c r="K65" i="16"/>
  <c r="J65" i="16"/>
  <c r="I65" i="16"/>
  <c r="H65" i="16"/>
  <c r="G65" i="16"/>
  <c r="F65" i="16"/>
  <c r="E65" i="16"/>
  <c r="D65" i="16"/>
  <c r="C65" i="16"/>
  <c r="B65" i="16"/>
  <c r="M64" i="16"/>
  <c r="L64" i="16"/>
  <c r="K64" i="16"/>
  <c r="J64" i="16"/>
  <c r="I64" i="16"/>
  <c r="H64" i="16"/>
  <c r="G64" i="16"/>
  <c r="F64" i="16"/>
  <c r="E64" i="16"/>
  <c r="D64" i="16"/>
  <c r="C64" i="16"/>
  <c r="B64" i="16"/>
  <c r="M63" i="16"/>
  <c r="L63" i="16"/>
  <c r="K63" i="16"/>
  <c r="J63" i="16"/>
  <c r="I63" i="16"/>
  <c r="H63" i="16"/>
  <c r="G63" i="16"/>
  <c r="F63" i="16"/>
  <c r="E63" i="16"/>
  <c r="D63" i="16"/>
  <c r="C63" i="16"/>
  <c r="B63" i="16"/>
  <c r="M62" i="16"/>
  <c r="L62" i="16"/>
  <c r="K62" i="16"/>
  <c r="J62" i="16"/>
  <c r="I62" i="16"/>
  <c r="H62" i="16"/>
  <c r="G62" i="16"/>
  <c r="F62" i="16"/>
  <c r="E62" i="16"/>
  <c r="D62" i="16"/>
  <c r="C62" i="16"/>
  <c r="B62" i="16"/>
  <c r="M61" i="16"/>
  <c r="L61" i="16"/>
  <c r="K61" i="16"/>
  <c r="J61" i="16"/>
  <c r="I61" i="16"/>
  <c r="H61" i="16"/>
  <c r="G61" i="16"/>
  <c r="F61" i="16"/>
  <c r="E61" i="16"/>
  <c r="D61" i="16"/>
  <c r="C61" i="16"/>
  <c r="B61" i="16"/>
  <c r="M60" i="16"/>
  <c r="L60" i="16"/>
  <c r="K60" i="16"/>
  <c r="J60" i="16"/>
  <c r="I60" i="16"/>
  <c r="H60" i="16"/>
  <c r="G60" i="16"/>
  <c r="F60" i="16"/>
  <c r="E60" i="16"/>
  <c r="D60" i="16"/>
  <c r="C60" i="16"/>
  <c r="B60" i="16"/>
  <c r="M59" i="16"/>
  <c r="L59" i="16"/>
  <c r="K59" i="16"/>
  <c r="J59" i="16"/>
  <c r="I59" i="16"/>
  <c r="H59" i="16"/>
  <c r="G59" i="16"/>
  <c r="F59" i="16"/>
  <c r="E59" i="16"/>
  <c r="D59" i="16"/>
  <c r="C59" i="16"/>
  <c r="B59" i="16"/>
  <c r="M58" i="16"/>
  <c r="L58" i="16"/>
  <c r="K58" i="16"/>
  <c r="J58" i="16"/>
  <c r="I58" i="16"/>
  <c r="H58" i="16"/>
  <c r="G58" i="16"/>
  <c r="F58" i="16"/>
  <c r="E58" i="16"/>
  <c r="D58" i="16"/>
  <c r="C58" i="16"/>
  <c r="B58" i="16"/>
  <c r="M57" i="16"/>
  <c r="L57" i="16"/>
  <c r="K57" i="16"/>
  <c r="J57" i="16"/>
  <c r="I57" i="16"/>
  <c r="H57" i="16"/>
  <c r="G57" i="16"/>
  <c r="F57" i="16"/>
  <c r="E57" i="16"/>
  <c r="D57" i="16"/>
  <c r="C57" i="16"/>
  <c r="B57" i="16"/>
  <c r="M56" i="16"/>
  <c r="L56" i="16"/>
  <c r="K56" i="16"/>
  <c r="J56" i="16"/>
  <c r="I56" i="16"/>
  <c r="H56" i="16"/>
  <c r="G56" i="16"/>
  <c r="F56" i="16"/>
  <c r="E56" i="16"/>
  <c r="D56" i="16"/>
  <c r="C56" i="16"/>
  <c r="B56" i="16"/>
  <c r="M55" i="16"/>
  <c r="L55" i="16"/>
  <c r="K55" i="16"/>
  <c r="J55" i="16"/>
  <c r="I55" i="16"/>
  <c r="H55" i="16"/>
  <c r="G55" i="16"/>
  <c r="F55" i="16"/>
  <c r="E55" i="16"/>
  <c r="D55" i="16"/>
  <c r="C55" i="16"/>
  <c r="B55" i="16"/>
  <c r="M54" i="16"/>
  <c r="L54" i="16"/>
  <c r="K54" i="16"/>
  <c r="J54" i="16"/>
  <c r="I54" i="16"/>
  <c r="H54" i="16"/>
  <c r="G54" i="16"/>
  <c r="F54" i="16"/>
  <c r="E54" i="16"/>
  <c r="D54" i="16"/>
  <c r="C54" i="16"/>
  <c r="B54" i="16"/>
  <c r="M53" i="16"/>
  <c r="L53" i="16"/>
  <c r="K53" i="16"/>
  <c r="J53" i="16"/>
  <c r="I53" i="16"/>
  <c r="H53" i="16"/>
  <c r="G53" i="16"/>
  <c r="F53" i="16"/>
  <c r="E53" i="16"/>
  <c r="D53" i="16"/>
  <c r="C53" i="16"/>
  <c r="B53" i="16"/>
  <c r="M52" i="16"/>
  <c r="L52" i="16"/>
  <c r="K52" i="16"/>
  <c r="J52" i="16"/>
  <c r="I52" i="16"/>
  <c r="H52" i="16"/>
  <c r="G52" i="16"/>
  <c r="F52" i="16"/>
  <c r="E52" i="16"/>
  <c r="D52" i="16"/>
  <c r="C52" i="16"/>
  <c r="B52" i="16"/>
  <c r="M51" i="16"/>
  <c r="L51" i="16"/>
  <c r="K51" i="16"/>
  <c r="J51" i="16"/>
  <c r="I51" i="16"/>
  <c r="H51" i="16"/>
  <c r="G51" i="16"/>
  <c r="F51" i="16"/>
  <c r="E51" i="16"/>
  <c r="D51" i="16"/>
  <c r="C51" i="16"/>
  <c r="B51" i="16"/>
  <c r="M50" i="16"/>
  <c r="L50" i="16"/>
  <c r="K50" i="16"/>
  <c r="J50" i="16"/>
  <c r="I50" i="16"/>
  <c r="H50" i="16"/>
  <c r="G50" i="16"/>
  <c r="F50" i="16"/>
  <c r="E50" i="16"/>
  <c r="D50" i="16"/>
  <c r="C50" i="16"/>
  <c r="B50" i="16"/>
  <c r="M49" i="16"/>
  <c r="L49" i="16"/>
  <c r="K49" i="16"/>
  <c r="J49" i="16"/>
  <c r="I49" i="16"/>
  <c r="H49" i="16"/>
  <c r="G49" i="16"/>
  <c r="F49" i="16"/>
  <c r="E49" i="16"/>
  <c r="D49" i="16"/>
  <c r="C49" i="16"/>
  <c r="B49" i="16"/>
  <c r="M48" i="16"/>
  <c r="L48" i="16"/>
  <c r="K48" i="16"/>
  <c r="J48" i="16"/>
  <c r="I48" i="16"/>
  <c r="H48" i="16"/>
  <c r="G48" i="16"/>
  <c r="F48" i="16"/>
  <c r="E48" i="16"/>
  <c r="D48" i="16"/>
  <c r="C48" i="16"/>
  <c r="B48" i="16"/>
  <c r="M47" i="16"/>
  <c r="L47" i="16"/>
  <c r="K47" i="16"/>
  <c r="J47" i="16"/>
  <c r="I47" i="16"/>
  <c r="H47" i="16"/>
  <c r="G47" i="16"/>
  <c r="F47" i="16"/>
  <c r="E47" i="16"/>
  <c r="D47" i="16"/>
  <c r="C47" i="16"/>
  <c r="B47" i="16"/>
  <c r="M46" i="16"/>
  <c r="L46" i="16"/>
  <c r="K46" i="16"/>
  <c r="J46" i="16"/>
  <c r="I46" i="16"/>
  <c r="H46" i="16"/>
  <c r="G46" i="16"/>
  <c r="F46" i="16"/>
  <c r="E46" i="16"/>
  <c r="D46" i="16"/>
  <c r="C46" i="16"/>
  <c r="B46" i="16"/>
  <c r="M45" i="16"/>
  <c r="L45" i="16"/>
  <c r="K45" i="16"/>
  <c r="J45" i="16"/>
  <c r="I45" i="16"/>
  <c r="H45" i="16"/>
  <c r="G45" i="16"/>
  <c r="F45" i="16"/>
  <c r="E45" i="16"/>
  <c r="D45" i="16"/>
  <c r="C45" i="16"/>
  <c r="B45" i="16"/>
  <c r="M44" i="16"/>
  <c r="L44" i="16"/>
  <c r="K44" i="16"/>
  <c r="J44" i="16"/>
  <c r="I44" i="16"/>
  <c r="H44" i="16"/>
  <c r="G44" i="16"/>
  <c r="F44" i="16"/>
  <c r="E44" i="16"/>
  <c r="D44" i="16"/>
  <c r="C44" i="16"/>
  <c r="B44" i="16"/>
  <c r="M43" i="16"/>
  <c r="L43" i="16"/>
  <c r="K43" i="16"/>
  <c r="J43" i="16"/>
  <c r="I43" i="16"/>
  <c r="H43" i="16"/>
  <c r="G43" i="16"/>
  <c r="F43" i="16"/>
  <c r="E43" i="16"/>
  <c r="D43" i="16"/>
  <c r="C43" i="16"/>
  <c r="B43" i="16"/>
  <c r="M42" i="16"/>
  <c r="L42" i="16"/>
  <c r="K42" i="16"/>
  <c r="J42" i="16"/>
  <c r="I42" i="16"/>
  <c r="H42" i="16"/>
  <c r="G42" i="16"/>
  <c r="F42" i="16"/>
  <c r="E42" i="16"/>
  <c r="D42" i="16"/>
  <c r="C42" i="16"/>
  <c r="B42" i="16"/>
  <c r="M36" i="16"/>
  <c r="L36" i="16"/>
  <c r="K36" i="16"/>
  <c r="J36" i="16"/>
  <c r="I36" i="16"/>
  <c r="H36" i="16"/>
  <c r="G36" i="16"/>
  <c r="F36" i="16"/>
  <c r="E36" i="16"/>
  <c r="D36" i="16"/>
  <c r="C36" i="16"/>
  <c r="B36" i="16"/>
  <c r="M35" i="16"/>
  <c r="L35" i="16"/>
  <c r="K35" i="16"/>
  <c r="J35" i="16"/>
  <c r="I35" i="16"/>
  <c r="H35" i="16"/>
  <c r="G35" i="16"/>
  <c r="F35" i="16"/>
  <c r="E35" i="16"/>
  <c r="D35" i="16"/>
  <c r="C35" i="16"/>
  <c r="B35" i="16"/>
  <c r="M34" i="16"/>
  <c r="L34" i="16"/>
  <c r="K34" i="16"/>
  <c r="J34" i="16"/>
  <c r="I34" i="16"/>
  <c r="H34" i="16"/>
  <c r="G34" i="16"/>
  <c r="F34" i="16"/>
  <c r="E34" i="16"/>
  <c r="D34" i="16"/>
  <c r="C34" i="16"/>
  <c r="B34" i="16"/>
  <c r="M33" i="16"/>
  <c r="L33" i="16"/>
  <c r="K33" i="16"/>
  <c r="J33" i="16"/>
  <c r="I33" i="16"/>
  <c r="H33" i="16"/>
  <c r="G33" i="16"/>
  <c r="F33" i="16"/>
  <c r="E33" i="16"/>
  <c r="D33" i="16"/>
  <c r="C33" i="16"/>
  <c r="B33" i="16"/>
  <c r="M32" i="16"/>
  <c r="L32" i="16"/>
  <c r="K32" i="16"/>
  <c r="J32" i="16"/>
  <c r="I32" i="16"/>
  <c r="H32" i="16"/>
  <c r="G32" i="16"/>
  <c r="F32" i="16"/>
  <c r="E32" i="16"/>
  <c r="D32" i="16"/>
  <c r="C32" i="16"/>
  <c r="B32" i="16"/>
  <c r="M31" i="16"/>
  <c r="L31" i="16"/>
  <c r="K31" i="16"/>
  <c r="J31" i="16"/>
  <c r="I31" i="16"/>
  <c r="H31" i="16"/>
  <c r="G31" i="16"/>
  <c r="F31" i="16"/>
  <c r="E31" i="16"/>
  <c r="D31" i="16"/>
  <c r="C31" i="16"/>
  <c r="B31" i="16"/>
  <c r="M30" i="16"/>
  <c r="L30" i="16"/>
  <c r="K30" i="16"/>
  <c r="J30" i="16"/>
  <c r="I30" i="16"/>
  <c r="H30" i="16"/>
  <c r="G30" i="16"/>
  <c r="F30" i="16"/>
  <c r="E30" i="16"/>
  <c r="D30" i="16"/>
  <c r="C30" i="16"/>
  <c r="B30" i="16"/>
  <c r="M29" i="16"/>
  <c r="L29" i="16"/>
  <c r="K29" i="16"/>
  <c r="J29" i="16"/>
  <c r="I29" i="16"/>
  <c r="H29" i="16"/>
  <c r="G29" i="16"/>
  <c r="F29" i="16"/>
  <c r="E29" i="16"/>
  <c r="D29" i="16"/>
  <c r="C29" i="16"/>
  <c r="B29" i="16"/>
  <c r="M28" i="16"/>
  <c r="L28" i="16"/>
  <c r="K28" i="16"/>
  <c r="J28" i="16"/>
  <c r="I28" i="16"/>
  <c r="H28" i="16"/>
  <c r="G28" i="16"/>
  <c r="F28" i="16"/>
  <c r="E28" i="16"/>
  <c r="D28" i="16"/>
  <c r="C28" i="16"/>
  <c r="B28" i="16"/>
  <c r="M27" i="16"/>
  <c r="L27" i="16"/>
  <c r="K27" i="16"/>
  <c r="J27" i="16"/>
  <c r="I27" i="16"/>
  <c r="H27" i="16"/>
  <c r="G27" i="16"/>
  <c r="F27" i="16"/>
  <c r="E27" i="16"/>
  <c r="D27" i="16"/>
  <c r="C27" i="16"/>
  <c r="B27" i="16"/>
  <c r="M26" i="16"/>
  <c r="L26" i="16"/>
  <c r="K26" i="16"/>
  <c r="J26" i="16"/>
  <c r="I26" i="16"/>
  <c r="H26" i="16"/>
  <c r="G26" i="16"/>
  <c r="F26" i="16"/>
  <c r="E26" i="16"/>
  <c r="D26" i="16"/>
  <c r="C26" i="16"/>
  <c r="B26" i="16"/>
  <c r="M25" i="16"/>
  <c r="L25" i="16"/>
  <c r="K25" i="16"/>
  <c r="J25" i="16"/>
  <c r="I25" i="16"/>
  <c r="H25" i="16"/>
  <c r="G25" i="16"/>
  <c r="F25" i="16"/>
  <c r="E25" i="16"/>
  <c r="D25" i="16"/>
  <c r="C25" i="16"/>
  <c r="B25" i="16"/>
  <c r="M24" i="16"/>
  <c r="L24" i="16"/>
  <c r="K24" i="16"/>
  <c r="J24" i="16"/>
  <c r="I24" i="16"/>
  <c r="H24" i="16"/>
  <c r="G24" i="16"/>
  <c r="F24" i="16"/>
  <c r="E24" i="16"/>
  <c r="D24" i="16"/>
  <c r="C24" i="16"/>
  <c r="B24" i="16"/>
  <c r="M23" i="16"/>
  <c r="L23" i="16"/>
  <c r="K23" i="16"/>
  <c r="J23" i="16"/>
  <c r="I23" i="16"/>
  <c r="H23" i="16"/>
  <c r="G23" i="16"/>
  <c r="F23" i="16"/>
  <c r="E23" i="16"/>
  <c r="D23" i="16"/>
  <c r="C23" i="16"/>
  <c r="B23" i="16"/>
  <c r="M22" i="16"/>
  <c r="L22" i="16"/>
  <c r="K22" i="16"/>
  <c r="J22" i="16"/>
  <c r="I22" i="16"/>
  <c r="H22" i="16"/>
  <c r="G22" i="16"/>
  <c r="F22" i="16"/>
  <c r="E22" i="16"/>
  <c r="D22" i="16"/>
  <c r="C22" i="16"/>
  <c r="B22" i="16"/>
  <c r="M21" i="16"/>
  <c r="L21" i="16"/>
  <c r="K21" i="16"/>
  <c r="J21" i="16"/>
  <c r="I21" i="16"/>
  <c r="H21" i="16"/>
  <c r="G21" i="16"/>
  <c r="F21" i="16"/>
  <c r="E21" i="16"/>
  <c r="D21" i="16"/>
  <c r="C21" i="16"/>
  <c r="B21" i="16"/>
  <c r="M20" i="16"/>
  <c r="L20" i="16"/>
  <c r="K20" i="16"/>
  <c r="J20" i="16"/>
  <c r="I20" i="16"/>
  <c r="H20" i="16"/>
  <c r="G20" i="16"/>
  <c r="F20" i="16"/>
  <c r="E20" i="16"/>
  <c r="D20" i="16"/>
  <c r="C20" i="16"/>
  <c r="B20" i="16"/>
  <c r="M19" i="16"/>
  <c r="L19" i="16"/>
  <c r="K19" i="16"/>
  <c r="J19" i="16"/>
  <c r="I19" i="16"/>
  <c r="H19" i="16"/>
  <c r="G19" i="16"/>
  <c r="F19" i="16"/>
  <c r="E19" i="16"/>
  <c r="D19" i="16"/>
  <c r="C19" i="16"/>
  <c r="B19" i="16"/>
  <c r="M18" i="16"/>
  <c r="L18" i="16"/>
  <c r="K18" i="16"/>
  <c r="J18" i="16"/>
  <c r="I18" i="16"/>
  <c r="H18" i="16"/>
  <c r="G18" i="16"/>
  <c r="F18" i="16"/>
  <c r="E18" i="16"/>
  <c r="D18" i="16"/>
  <c r="C18" i="16"/>
  <c r="B18" i="16"/>
  <c r="M17" i="16"/>
  <c r="L17" i="16"/>
  <c r="K17" i="16"/>
  <c r="J17" i="16"/>
  <c r="I17" i="16"/>
  <c r="H17" i="16"/>
  <c r="G17" i="16"/>
  <c r="F17" i="16"/>
  <c r="E17" i="16"/>
  <c r="D17" i="16"/>
  <c r="C17" i="16"/>
  <c r="B17" i="16"/>
  <c r="M16" i="16"/>
  <c r="L16" i="16"/>
  <c r="K16" i="16"/>
  <c r="J16" i="16"/>
  <c r="I16" i="16"/>
  <c r="H16" i="16"/>
  <c r="G16" i="16"/>
  <c r="F16" i="16"/>
  <c r="E16" i="16"/>
  <c r="D16" i="16"/>
  <c r="C16" i="16"/>
  <c r="B16" i="16"/>
  <c r="M15" i="16"/>
  <c r="L15" i="16"/>
  <c r="K15" i="16"/>
  <c r="J15" i="16"/>
  <c r="I15" i="16"/>
  <c r="H15" i="16"/>
  <c r="G15" i="16"/>
  <c r="F15" i="16"/>
  <c r="E15" i="16"/>
  <c r="D15" i="16"/>
  <c r="C15" i="16"/>
  <c r="B15" i="16"/>
  <c r="M14" i="16"/>
  <c r="L14" i="16"/>
  <c r="K14" i="16"/>
  <c r="J14" i="16"/>
  <c r="I14" i="16"/>
  <c r="H14" i="16"/>
  <c r="G14" i="16"/>
  <c r="F14" i="16"/>
  <c r="E14" i="16"/>
  <c r="D14" i="16"/>
  <c r="C14" i="16"/>
  <c r="B14" i="16"/>
  <c r="M13" i="16"/>
  <c r="L13" i="16"/>
  <c r="K13" i="16"/>
  <c r="J13" i="16"/>
  <c r="I13" i="16"/>
  <c r="H13" i="16"/>
  <c r="G13" i="16"/>
  <c r="F13" i="16"/>
  <c r="E13" i="16"/>
  <c r="D13" i="16"/>
  <c r="C13" i="16"/>
  <c r="B13" i="16"/>
  <c r="C7" i="17" l="1"/>
  <c r="P196" i="12"/>
  <c r="P193" i="12"/>
  <c r="U15" i="12"/>
  <c r="P19" i="12"/>
  <c r="AA24" i="12"/>
  <c r="P159" i="12"/>
  <c r="Q159" i="12"/>
  <c r="R159" i="12"/>
  <c r="S159" i="12"/>
  <c r="T159" i="12"/>
  <c r="U159" i="12"/>
  <c r="V159" i="12"/>
  <c r="W159" i="12"/>
  <c r="X159" i="12"/>
  <c r="P162" i="12"/>
  <c r="Q162" i="12"/>
  <c r="R162" i="12"/>
  <c r="S162" i="12"/>
  <c r="T162" i="12"/>
  <c r="U162" i="12"/>
  <c r="V162" i="12"/>
  <c r="W162" i="12"/>
  <c r="X162" i="12"/>
  <c r="P172" i="12"/>
  <c r="Q172" i="12"/>
  <c r="R172" i="12"/>
  <c r="S172" i="12"/>
  <c r="T172" i="12"/>
  <c r="U172" i="12"/>
  <c r="V172" i="12"/>
  <c r="W172" i="12"/>
  <c r="X172" i="12"/>
  <c r="P184" i="12"/>
  <c r="Q184" i="12"/>
  <c r="R184" i="12"/>
  <c r="S184" i="12"/>
  <c r="T184" i="12"/>
  <c r="U184" i="12"/>
  <c r="V184" i="12"/>
  <c r="W184" i="12"/>
  <c r="X184" i="12"/>
  <c r="P185" i="12"/>
  <c r="Q185" i="12"/>
  <c r="R185" i="12"/>
  <c r="S185" i="12"/>
  <c r="T185" i="12"/>
  <c r="U185" i="12"/>
  <c r="V185" i="12"/>
  <c r="W185" i="12"/>
  <c r="X185" i="12"/>
  <c r="Q43" i="12"/>
  <c r="R43" i="12"/>
  <c r="T43" i="12"/>
  <c r="U43" i="12"/>
  <c r="V43" i="12"/>
  <c r="W43" i="12"/>
  <c r="X43" i="12"/>
  <c r="Y43" i="12"/>
  <c r="Z43" i="12"/>
  <c r="AA43" i="12"/>
  <c r="Q44" i="12"/>
  <c r="R44" i="12"/>
  <c r="T44" i="12"/>
  <c r="U44" i="12"/>
  <c r="W44" i="12"/>
  <c r="X44" i="12"/>
  <c r="Y44" i="12"/>
  <c r="Z44" i="12"/>
  <c r="AA44" i="12"/>
  <c r="Q45" i="12"/>
  <c r="R45" i="12"/>
  <c r="T45" i="12"/>
  <c r="U45" i="12"/>
  <c r="V45" i="12"/>
  <c r="W45" i="12"/>
  <c r="X45" i="12"/>
  <c r="Y45" i="12"/>
  <c r="Z45" i="12"/>
  <c r="AA45" i="12"/>
  <c r="Q46" i="12"/>
  <c r="R46" i="12"/>
  <c r="T46" i="12"/>
  <c r="U46" i="12"/>
  <c r="W46" i="12"/>
  <c r="X46" i="12"/>
  <c r="Y46" i="12"/>
  <c r="Z46" i="12"/>
  <c r="AA46" i="12"/>
  <c r="Q47" i="12"/>
  <c r="R47" i="12"/>
  <c r="T47" i="12"/>
  <c r="U47" i="12"/>
  <c r="V47" i="12"/>
  <c r="W47" i="12"/>
  <c r="X47" i="12"/>
  <c r="Y47" i="12"/>
  <c r="Z47" i="12"/>
  <c r="AA47" i="12"/>
  <c r="Q48" i="12"/>
  <c r="R48" i="12"/>
  <c r="T48" i="12"/>
  <c r="U48" i="12"/>
  <c r="W48" i="12"/>
  <c r="X48" i="12"/>
  <c r="Y48" i="12"/>
  <c r="Z48" i="12"/>
  <c r="AA48" i="12"/>
  <c r="Q49" i="12"/>
  <c r="R49" i="12"/>
  <c r="T49" i="12"/>
  <c r="U49" i="12"/>
  <c r="V49" i="12"/>
  <c r="W49" i="12"/>
  <c r="X49" i="12"/>
  <c r="Y49" i="12"/>
  <c r="Z49" i="12"/>
  <c r="AA49" i="12"/>
  <c r="Q50" i="12"/>
  <c r="R50" i="12"/>
  <c r="T50" i="12"/>
  <c r="U50" i="12"/>
  <c r="W50" i="12"/>
  <c r="X50" i="12"/>
  <c r="Y50" i="12"/>
  <c r="Z50" i="12"/>
  <c r="AA50" i="12"/>
  <c r="Q51" i="12"/>
  <c r="R51" i="12"/>
  <c r="T51" i="12"/>
  <c r="U51" i="12"/>
  <c r="V51" i="12"/>
  <c r="W51" i="12"/>
  <c r="X51" i="12"/>
  <c r="Y51" i="12"/>
  <c r="Z51" i="12"/>
  <c r="AA51" i="12"/>
  <c r="Q52" i="12"/>
  <c r="R52" i="12"/>
  <c r="T52" i="12"/>
  <c r="U52" i="12"/>
  <c r="W52" i="12"/>
  <c r="X52" i="12"/>
  <c r="Y52" i="12"/>
  <c r="Z52" i="12"/>
  <c r="AA52" i="12"/>
  <c r="Q53" i="12"/>
  <c r="R53" i="12"/>
  <c r="T53" i="12"/>
  <c r="U53" i="12"/>
  <c r="V53" i="12"/>
  <c r="W53" i="12"/>
  <c r="X53" i="12"/>
  <c r="Y53" i="12"/>
  <c r="Z53" i="12"/>
  <c r="AA53" i="12"/>
  <c r="Q54" i="12"/>
  <c r="R54" i="12"/>
  <c r="T54" i="12"/>
  <c r="U54" i="12"/>
  <c r="W54" i="12"/>
  <c r="X54" i="12"/>
  <c r="Y54" i="12"/>
  <c r="Z54" i="12"/>
  <c r="AA54" i="12"/>
  <c r="Q55" i="12"/>
  <c r="R55" i="12"/>
  <c r="T55" i="12"/>
  <c r="U55" i="12"/>
  <c r="V55" i="12"/>
  <c r="W55" i="12"/>
  <c r="X55" i="12"/>
  <c r="Y55" i="12"/>
  <c r="Z55" i="12"/>
  <c r="AA55" i="12"/>
  <c r="Q56" i="12"/>
  <c r="R56" i="12"/>
  <c r="T56" i="12"/>
  <c r="U56" i="12"/>
  <c r="W56" i="12"/>
  <c r="X56" i="12"/>
  <c r="Y56" i="12"/>
  <c r="Z56" i="12"/>
  <c r="AA56" i="12"/>
  <c r="Q57" i="12"/>
  <c r="R57" i="12"/>
  <c r="T57" i="12"/>
  <c r="U57" i="12"/>
  <c r="V57" i="12"/>
  <c r="W57" i="12"/>
  <c r="X57" i="12"/>
  <c r="Y57" i="12"/>
  <c r="Z57" i="12"/>
  <c r="AA57" i="12"/>
  <c r="S58" i="12"/>
  <c r="V58" i="12"/>
  <c r="W58" i="12"/>
  <c r="AA58" i="12"/>
  <c r="R59" i="12"/>
  <c r="S59" i="12"/>
  <c r="W59" i="12"/>
  <c r="Z59" i="12"/>
  <c r="AA59" i="12"/>
  <c r="S60" i="12"/>
  <c r="V60" i="12"/>
  <c r="W60" i="12"/>
  <c r="AA60" i="12"/>
  <c r="R61" i="12"/>
  <c r="S61" i="12"/>
  <c r="W61" i="12"/>
  <c r="Z61" i="12"/>
  <c r="AA61" i="12"/>
  <c r="S62" i="12"/>
  <c r="V62" i="12"/>
  <c r="W62" i="12"/>
  <c r="AA62" i="12"/>
  <c r="R63" i="12"/>
  <c r="S63" i="12"/>
  <c r="W63" i="12"/>
  <c r="Z63" i="12"/>
  <c r="AA63" i="12"/>
  <c r="S64" i="12"/>
  <c r="V64" i="12"/>
  <c r="W64" i="12"/>
  <c r="AA64" i="12"/>
  <c r="R65" i="12"/>
  <c r="S65" i="12"/>
  <c r="W65" i="12"/>
  <c r="Z65" i="12"/>
  <c r="AA65" i="12"/>
  <c r="S66" i="12"/>
  <c r="V66" i="12"/>
  <c r="W66" i="12"/>
  <c r="AA66" i="12"/>
  <c r="R67" i="12"/>
  <c r="S67" i="12"/>
  <c r="W67" i="12"/>
  <c r="Z67" i="12"/>
  <c r="AA67" i="12"/>
  <c r="S68" i="12"/>
  <c r="V68" i="12"/>
  <c r="W68" i="12"/>
  <c r="AA68" i="12"/>
  <c r="R69" i="12"/>
  <c r="S69" i="12"/>
  <c r="W69" i="12"/>
  <c r="Z69" i="12"/>
  <c r="AA69" i="12"/>
  <c r="S70" i="12"/>
  <c r="V70" i="12"/>
  <c r="W70" i="12"/>
  <c r="AA70" i="12"/>
  <c r="R71" i="12"/>
  <c r="S71" i="12"/>
  <c r="W71" i="12"/>
  <c r="Z71" i="12"/>
  <c r="AA71" i="12"/>
  <c r="S72" i="12"/>
  <c r="V72" i="12"/>
  <c r="W72" i="12"/>
  <c r="AA72" i="12"/>
  <c r="R73" i="12"/>
  <c r="S73" i="12"/>
  <c r="W73" i="12"/>
  <c r="Z73" i="12"/>
  <c r="AA73" i="12"/>
  <c r="S74" i="12"/>
  <c r="V74" i="12"/>
  <c r="W74" i="12"/>
  <c r="AA74" i="12"/>
  <c r="R75" i="12"/>
  <c r="S75" i="12"/>
  <c r="W75" i="12"/>
  <c r="Z75" i="12"/>
  <c r="AA75" i="12"/>
  <c r="S76" i="12"/>
  <c r="V76" i="12"/>
  <c r="W76" i="12"/>
  <c r="AA76" i="12"/>
  <c r="R77" i="12"/>
  <c r="S77" i="12"/>
  <c r="W77" i="12"/>
  <c r="Z77" i="12"/>
  <c r="AA77" i="12"/>
  <c r="S78" i="12"/>
  <c r="V78" i="12"/>
  <c r="W78" i="12"/>
  <c r="AA78" i="12"/>
  <c r="R79" i="12"/>
  <c r="S79" i="12"/>
  <c r="W79" i="12"/>
  <c r="Z79" i="12"/>
  <c r="AA79" i="12"/>
  <c r="S80" i="12"/>
  <c r="Y80" i="12"/>
  <c r="Z80" i="12"/>
  <c r="Y81" i="12"/>
  <c r="U82" i="12"/>
  <c r="Y82" i="12"/>
  <c r="V83" i="12"/>
  <c r="R84" i="12"/>
  <c r="U84" i="12"/>
  <c r="U85" i="12"/>
  <c r="Q86" i="12"/>
  <c r="R86" i="12"/>
  <c r="Q87" i="12"/>
  <c r="Y87" i="12"/>
  <c r="Q88" i="12"/>
  <c r="Z88" i="12"/>
  <c r="V89" i="12"/>
  <c r="Y89" i="12"/>
  <c r="Y90" i="12"/>
  <c r="V91" i="12"/>
  <c r="U93" i="12"/>
  <c r="Q95" i="12"/>
  <c r="Z96" i="12"/>
  <c r="P97" i="12"/>
  <c r="Q97" i="12"/>
  <c r="R97" i="12"/>
  <c r="S97" i="12"/>
  <c r="T97" i="12"/>
  <c r="U97" i="12"/>
  <c r="V97" i="12"/>
  <c r="W97" i="12"/>
  <c r="X97" i="12"/>
  <c r="Y97" i="12"/>
  <c r="Z97" i="12"/>
  <c r="AA97" i="12"/>
  <c r="Y99" i="12"/>
  <c r="U101" i="12"/>
  <c r="R103" i="12"/>
  <c r="Q105" i="12"/>
  <c r="Y106" i="12"/>
  <c r="V108" i="12"/>
  <c r="U110" i="12"/>
  <c r="Q112" i="12"/>
  <c r="Z113" i="12"/>
  <c r="Y115" i="12"/>
  <c r="U117" i="12"/>
  <c r="R119" i="12"/>
  <c r="Q121" i="12"/>
  <c r="Y122" i="12"/>
  <c r="V124" i="12"/>
  <c r="AA126" i="12"/>
  <c r="S130" i="12"/>
  <c r="AA133" i="12"/>
  <c r="R139" i="12"/>
  <c r="W143" i="12"/>
  <c r="Q42" i="12"/>
  <c r="R42" i="12"/>
  <c r="T42" i="12"/>
  <c r="U42" i="12"/>
  <c r="W42" i="12"/>
  <c r="X42" i="12"/>
  <c r="Y42" i="12"/>
  <c r="Z42" i="12"/>
  <c r="AA42" i="12"/>
  <c r="R14" i="12"/>
  <c r="S14" i="12"/>
  <c r="T14" i="12"/>
  <c r="U14" i="12"/>
  <c r="V14" i="12"/>
  <c r="W14" i="12"/>
  <c r="Y14" i="12"/>
  <c r="Z14" i="12"/>
  <c r="AA14" i="12"/>
  <c r="P15" i="12"/>
  <c r="Q15" i="12"/>
  <c r="R15" i="12"/>
  <c r="S15" i="12"/>
  <c r="V15" i="12"/>
  <c r="W15" i="12"/>
  <c r="X15" i="12"/>
  <c r="Y15" i="12"/>
  <c r="Z15" i="12"/>
  <c r="AA15" i="12"/>
  <c r="Q16" i="12"/>
  <c r="R16" i="12"/>
  <c r="S16" i="12"/>
  <c r="T16" i="12"/>
  <c r="U16" i="12"/>
  <c r="V16" i="12"/>
  <c r="W16" i="12"/>
  <c r="Y16" i="12"/>
  <c r="Z16" i="12"/>
  <c r="AA16" i="12"/>
  <c r="P17" i="12"/>
  <c r="Q17" i="12"/>
  <c r="R17" i="12"/>
  <c r="S17" i="12"/>
  <c r="V17" i="12"/>
  <c r="W17" i="12"/>
  <c r="X17" i="12"/>
  <c r="Y17" i="12"/>
  <c r="Z17" i="12"/>
  <c r="AA17" i="12"/>
  <c r="Q18" i="12"/>
  <c r="R18" i="12"/>
  <c r="S18" i="12"/>
  <c r="T18" i="12"/>
  <c r="U18" i="12"/>
  <c r="V18" i="12"/>
  <c r="W18" i="12"/>
  <c r="Y18" i="12"/>
  <c r="Z18" i="12"/>
  <c r="AA18" i="12"/>
  <c r="Q19" i="12"/>
  <c r="R19" i="12"/>
  <c r="S19" i="12"/>
  <c r="V19" i="12"/>
  <c r="W19" i="12"/>
  <c r="X19" i="12"/>
  <c r="Y19" i="12"/>
  <c r="Z19" i="12"/>
  <c r="AA19" i="12"/>
  <c r="Q20" i="12"/>
  <c r="R20" i="12"/>
  <c r="S20" i="12"/>
  <c r="T20" i="12"/>
  <c r="U20" i="12"/>
  <c r="V20" i="12"/>
  <c r="W20" i="12"/>
  <c r="Z20" i="12"/>
  <c r="P21" i="12"/>
  <c r="Q21" i="12"/>
  <c r="R21" i="12"/>
  <c r="S21" i="12"/>
  <c r="U21" i="12"/>
  <c r="V21" i="12"/>
  <c r="W21" i="12"/>
  <c r="X21" i="12"/>
  <c r="Y21" i="12"/>
  <c r="Z21" i="12"/>
  <c r="AA21" i="12"/>
  <c r="R22" i="12"/>
  <c r="T22" i="12"/>
  <c r="U22" i="12"/>
  <c r="V22" i="12"/>
  <c r="W22" i="12"/>
  <c r="Y22" i="12"/>
  <c r="Z22" i="12"/>
  <c r="AA22" i="12"/>
  <c r="P23" i="12"/>
  <c r="S23" i="12"/>
  <c r="U23" i="12"/>
  <c r="V23" i="12"/>
  <c r="W23" i="12"/>
  <c r="X23" i="12"/>
  <c r="AA23" i="12"/>
  <c r="R24" i="12"/>
  <c r="T24" i="12"/>
  <c r="W24" i="12"/>
  <c r="Y24" i="12"/>
  <c r="Z24" i="12"/>
  <c r="P25" i="12"/>
  <c r="R25" i="12"/>
  <c r="S25" i="12"/>
  <c r="U25" i="12"/>
  <c r="V25" i="12"/>
  <c r="W25" i="12"/>
  <c r="X25" i="12"/>
  <c r="AA25" i="12"/>
  <c r="Q26" i="12"/>
  <c r="R26" i="12"/>
  <c r="S26" i="12"/>
  <c r="T26" i="12"/>
  <c r="Y26" i="12"/>
  <c r="Z26" i="12"/>
  <c r="AA26" i="12"/>
  <c r="P27" i="12"/>
  <c r="U27" i="12"/>
  <c r="V27" i="12"/>
  <c r="W27" i="12"/>
  <c r="X27" i="12"/>
  <c r="Q28" i="12"/>
  <c r="R28" i="12"/>
  <c r="S28" i="12"/>
  <c r="T28" i="12"/>
  <c r="Y28" i="12"/>
  <c r="Z28" i="12"/>
  <c r="AA28" i="12"/>
  <c r="P29" i="12"/>
  <c r="U29" i="12"/>
  <c r="V29" i="12"/>
  <c r="W29" i="12"/>
  <c r="X29" i="12"/>
  <c r="Q30" i="12"/>
  <c r="R30" i="12"/>
  <c r="S30" i="12"/>
  <c r="T30" i="12"/>
  <c r="Y30" i="12"/>
  <c r="Z30" i="12"/>
  <c r="AA30" i="12"/>
  <c r="P31" i="12"/>
  <c r="U31" i="12"/>
  <c r="V31" i="12"/>
  <c r="W31" i="12"/>
  <c r="X31" i="12"/>
  <c r="Q32" i="12"/>
  <c r="R32" i="12"/>
  <c r="S32" i="12"/>
  <c r="T32" i="12"/>
  <c r="Y32" i="12"/>
  <c r="Z32" i="12"/>
  <c r="AA32" i="12"/>
  <c r="P33" i="12"/>
  <c r="U33" i="12"/>
  <c r="V33" i="12"/>
  <c r="W33" i="12"/>
  <c r="X33" i="12"/>
  <c r="Q34" i="12"/>
  <c r="S34" i="12"/>
  <c r="T34" i="12"/>
  <c r="Y34" i="12"/>
  <c r="AA34" i="12"/>
  <c r="P35" i="12"/>
  <c r="U35" i="12"/>
  <c r="W35" i="12"/>
  <c r="X35" i="12"/>
  <c r="Q36" i="12"/>
  <c r="S36" i="12"/>
  <c r="T36" i="12"/>
  <c r="Y36" i="12"/>
  <c r="AA36" i="12"/>
  <c r="R13" i="12"/>
  <c r="S13" i="12"/>
  <c r="T13" i="12"/>
  <c r="V13" i="12"/>
  <c r="Z13" i="12"/>
  <c r="AA13" i="12"/>
  <c r="P32" i="12" l="1"/>
  <c r="X26" i="12"/>
  <c r="P18" i="12"/>
  <c r="P36" i="12"/>
  <c r="P30" i="12"/>
  <c r="T23" i="12"/>
  <c r="X14" i="12"/>
  <c r="T33" i="12"/>
  <c r="P28" i="12"/>
  <c r="X22" i="12"/>
  <c r="P16" i="12"/>
  <c r="X34" i="12"/>
  <c r="T29" i="12"/>
  <c r="T25" i="12"/>
  <c r="T21" i="12"/>
  <c r="T15" i="12"/>
  <c r="W13" i="12"/>
  <c r="Z36" i="12"/>
  <c r="R36" i="12"/>
  <c r="V35" i="12"/>
  <c r="Z34" i="12"/>
  <c r="R34" i="12"/>
  <c r="X36" i="12"/>
  <c r="X30" i="12"/>
  <c r="P24" i="12"/>
  <c r="T17" i="12"/>
  <c r="X32" i="12"/>
  <c r="T27" i="12"/>
  <c r="P20" i="12"/>
  <c r="X146" i="12"/>
  <c r="X144" i="12"/>
  <c r="X142" i="12"/>
  <c r="X140" i="12"/>
  <c r="X138" i="12"/>
  <c r="X136" i="12"/>
  <c r="X134" i="12"/>
  <c r="X132" i="12"/>
  <c r="X130" i="12"/>
  <c r="X128" i="12"/>
  <c r="X126" i="12"/>
  <c r="X124" i="12"/>
  <c r="X122" i="12"/>
  <c r="P120" i="12"/>
  <c r="T117" i="12"/>
  <c r="T115" i="12"/>
  <c r="T113" i="12"/>
  <c r="T111" i="12"/>
  <c r="T109" i="12"/>
  <c r="X108" i="12"/>
  <c r="P108" i="12"/>
  <c r="P106" i="12"/>
  <c r="T105" i="12"/>
  <c r="X104" i="12"/>
  <c r="P104" i="12"/>
  <c r="T103" i="12"/>
  <c r="X102" i="12"/>
  <c r="P102" i="12"/>
  <c r="T101" i="12"/>
  <c r="X100" i="12"/>
  <c r="P100" i="12"/>
  <c r="T99" i="12"/>
  <c r="X98" i="12"/>
  <c r="P98" i="12"/>
  <c r="X96" i="12"/>
  <c r="P96" i="12"/>
  <c r="T95" i="12"/>
  <c r="X94" i="12"/>
  <c r="P94" i="12"/>
  <c r="T93" i="12"/>
  <c r="X92" i="12"/>
  <c r="P92" i="12"/>
  <c r="T91" i="12"/>
  <c r="X90" i="12"/>
  <c r="P90" i="12"/>
  <c r="T89" i="12"/>
  <c r="T35" i="12"/>
  <c r="T31" i="12"/>
  <c r="P26" i="12"/>
  <c r="P22" i="12"/>
  <c r="T19" i="12"/>
  <c r="X16" i="12"/>
  <c r="X148" i="12"/>
  <c r="T147" i="12"/>
  <c r="P146" i="12"/>
  <c r="P144" i="12"/>
  <c r="P142" i="12"/>
  <c r="T139" i="12"/>
  <c r="T137" i="12"/>
  <c r="T135" i="12"/>
  <c r="T133" i="12"/>
  <c r="T131" i="12"/>
  <c r="T129" i="12"/>
  <c r="T127" i="12"/>
  <c r="T125" i="12"/>
  <c r="T123" i="12"/>
  <c r="T121" i="12"/>
  <c r="T119" i="12"/>
  <c r="P118" i="12"/>
  <c r="P116" i="12"/>
  <c r="P114" i="12"/>
  <c r="P112" i="12"/>
  <c r="P110" i="12"/>
  <c r="T107" i="12"/>
  <c r="P13" i="12"/>
  <c r="U13" i="12"/>
  <c r="P34" i="12"/>
  <c r="X28" i="12"/>
  <c r="X24" i="12"/>
  <c r="X20" i="12"/>
  <c r="X18" i="12"/>
  <c r="P14" i="12"/>
  <c r="P148" i="12"/>
  <c r="T145" i="12"/>
  <c r="T143" i="12"/>
  <c r="T141" i="12"/>
  <c r="P140" i="12"/>
  <c r="P138" i="12"/>
  <c r="P136" i="12"/>
  <c r="P134" i="12"/>
  <c r="P132" i="12"/>
  <c r="P130" i="12"/>
  <c r="P128" i="12"/>
  <c r="P126" i="12"/>
  <c r="P124" i="12"/>
  <c r="P122" i="12"/>
  <c r="X120" i="12"/>
  <c r="X118" i="12"/>
  <c r="X116" i="12"/>
  <c r="X114" i="12"/>
  <c r="X112" i="12"/>
  <c r="X110" i="12"/>
  <c r="X106" i="12"/>
  <c r="R148" i="12"/>
  <c r="Z146" i="12"/>
  <c r="V145" i="12"/>
  <c r="R144" i="12"/>
  <c r="Z142" i="12"/>
  <c r="V141" i="12"/>
  <c r="R140" i="12"/>
  <c r="Z138" i="12"/>
  <c r="V137" i="12"/>
  <c r="R136" i="12"/>
  <c r="R134" i="12"/>
  <c r="Z130" i="12"/>
  <c r="V129" i="12"/>
  <c r="R128" i="12"/>
  <c r="Z126" i="12"/>
  <c r="V125" i="12"/>
  <c r="V123" i="12"/>
  <c r="R122" i="12"/>
  <c r="Z120" i="12"/>
  <c r="V119" i="12"/>
  <c r="R118" i="12"/>
  <c r="Z116" i="12"/>
  <c r="Z114" i="12"/>
  <c r="V113" i="12"/>
  <c r="R112" i="12"/>
  <c r="R110" i="12"/>
  <c r="Z108" i="12"/>
  <c r="V107" i="12"/>
  <c r="R106" i="12"/>
  <c r="Z104" i="12"/>
  <c r="V103" i="12"/>
  <c r="R102" i="12"/>
  <c r="Z100" i="12"/>
  <c r="Z98" i="12"/>
  <c r="R96" i="12"/>
  <c r="R94" i="12"/>
  <c r="Z92" i="12"/>
  <c r="R92" i="12"/>
  <c r="Z90" i="12"/>
  <c r="V87" i="12"/>
  <c r="Z86" i="12"/>
  <c r="V85" i="12"/>
  <c r="R82" i="12"/>
  <c r="V81" i="12"/>
  <c r="R80" i="12"/>
  <c r="Z78" i="12"/>
  <c r="Z76" i="12"/>
  <c r="V73" i="12"/>
  <c r="R72" i="12"/>
  <c r="Z70" i="12"/>
  <c r="V69" i="12"/>
  <c r="R68" i="12"/>
  <c r="R66" i="12"/>
  <c r="Z64" i="12"/>
  <c r="R62" i="12"/>
  <c r="V61" i="12"/>
  <c r="Z60" i="12"/>
  <c r="R60" i="12"/>
  <c r="V59" i="12"/>
  <c r="Z58" i="12"/>
  <c r="X154" i="12"/>
  <c r="X189" i="12"/>
  <c r="P189" i="12"/>
  <c r="Q188" i="12"/>
  <c r="R187" i="12"/>
  <c r="S186" i="12"/>
  <c r="V183" i="12"/>
  <c r="W182" i="12"/>
  <c r="X181" i="12"/>
  <c r="P181" i="12"/>
  <c r="Q180" i="12"/>
  <c r="R179" i="12"/>
  <c r="S178" i="12"/>
  <c r="T177" i="12"/>
  <c r="U176" i="12"/>
  <c r="V175" i="12"/>
  <c r="W174" i="12"/>
  <c r="X173" i="12"/>
  <c r="P173" i="12"/>
  <c r="R171" i="12"/>
  <c r="S170" i="12"/>
  <c r="T169" i="12"/>
  <c r="U168" i="12"/>
  <c r="V167" i="12"/>
  <c r="W166" i="12"/>
  <c r="X165" i="12"/>
  <c r="P165" i="12"/>
  <c r="Q164" i="12"/>
  <c r="R163" i="12"/>
  <c r="T161" i="12"/>
  <c r="U160" i="12"/>
  <c r="W158" i="12"/>
  <c r="X157" i="12"/>
  <c r="P157" i="12"/>
  <c r="Q156" i="12"/>
  <c r="R155" i="12"/>
  <c r="Y13" i="12"/>
  <c r="Q13" i="12"/>
  <c r="Q25" i="12"/>
  <c r="S24" i="12"/>
  <c r="S22" i="12"/>
  <c r="AA20" i="12"/>
  <c r="U19" i="12"/>
  <c r="Q14" i="12"/>
  <c r="Z148" i="12"/>
  <c r="V147" i="12"/>
  <c r="R146" i="12"/>
  <c r="Z144" i="12"/>
  <c r="V143" i="12"/>
  <c r="R142" i="12"/>
  <c r="Z140" i="12"/>
  <c r="V139" i="12"/>
  <c r="R138" i="12"/>
  <c r="Z136" i="12"/>
  <c r="V135" i="12"/>
  <c r="Z134" i="12"/>
  <c r="V133" i="12"/>
  <c r="Z132" i="12"/>
  <c r="R132" i="12"/>
  <c r="V131" i="12"/>
  <c r="R130" i="12"/>
  <c r="Z128" i="12"/>
  <c r="V127" i="12"/>
  <c r="R126" i="12"/>
  <c r="Z124" i="12"/>
  <c r="R124" i="12"/>
  <c r="Z122" i="12"/>
  <c r="V121" i="12"/>
  <c r="R120" i="12"/>
  <c r="Z118" i="12"/>
  <c r="V117" i="12"/>
  <c r="R116" i="12"/>
  <c r="V115" i="12"/>
  <c r="R114" i="12"/>
  <c r="Z112" i="12"/>
  <c r="V111" i="12"/>
  <c r="Z110" i="12"/>
  <c r="V109" i="12"/>
  <c r="R108" i="12"/>
  <c r="Z106" i="12"/>
  <c r="V105" i="12"/>
  <c r="R104" i="12"/>
  <c r="Z102" i="12"/>
  <c r="V101" i="12"/>
  <c r="R100" i="12"/>
  <c r="V99" i="12"/>
  <c r="R98" i="12"/>
  <c r="V95" i="12"/>
  <c r="Z94" i="12"/>
  <c r="V93" i="12"/>
  <c r="R90" i="12"/>
  <c r="R88" i="12"/>
  <c r="Z84" i="12"/>
  <c r="Z82" i="12"/>
  <c r="V79" i="12"/>
  <c r="R78" i="12"/>
  <c r="V77" i="12"/>
  <c r="R76" i="12"/>
  <c r="V75" i="12"/>
  <c r="Z74" i="12"/>
  <c r="R74" i="12"/>
  <c r="Z72" i="12"/>
  <c r="V71" i="12"/>
  <c r="R70" i="12"/>
  <c r="Z68" i="12"/>
  <c r="V67" i="12"/>
  <c r="Z66" i="12"/>
  <c r="V65" i="12"/>
  <c r="R64" i="12"/>
  <c r="V63" i="12"/>
  <c r="Z62" i="12"/>
  <c r="R58" i="12"/>
  <c r="V42" i="12"/>
  <c r="Y148" i="12"/>
  <c r="Q148" i="12"/>
  <c r="U147" i="12"/>
  <c r="Y146" i="12"/>
  <c r="Q146" i="12"/>
  <c r="U145" i="12"/>
  <c r="Y144" i="12"/>
  <c r="Q144" i="12"/>
  <c r="U143" i="12"/>
  <c r="Y142" i="12"/>
  <c r="Q142" i="12"/>
  <c r="U141" i="12"/>
  <c r="Y140" i="12"/>
  <c r="Q140" i="12"/>
  <c r="U139" i="12"/>
  <c r="Y138" i="12"/>
  <c r="Q138" i="12"/>
  <c r="U137" i="12"/>
  <c r="Y136" i="12"/>
  <c r="Q136" i="12"/>
  <c r="U135" i="12"/>
  <c r="Y134" i="12"/>
  <c r="Q134" i="12"/>
  <c r="U133" i="12"/>
  <c r="Y132" i="12"/>
  <c r="Q132" i="12"/>
  <c r="U131" i="12"/>
  <c r="Y130" i="12"/>
  <c r="Q130" i="12"/>
  <c r="U129" i="12"/>
  <c r="Y128" i="12"/>
  <c r="Q128" i="12"/>
  <c r="U127" i="12"/>
  <c r="Y126" i="12"/>
  <c r="Q126" i="12"/>
  <c r="U125" i="12"/>
  <c r="Y124" i="12"/>
  <c r="Q124" i="12"/>
  <c r="U123" i="12"/>
  <c r="Q122" i="12"/>
  <c r="U121" i="12"/>
  <c r="Y120" i="12"/>
  <c r="Q120" i="12"/>
  <c r="U119" i="12"/>
  <c r="Y118" i="12"/>
  <c r="Q118" i="12"/>
  <c r="Y116" i="12"/>
  <c r="Q116" i="12"/>
  <c r="U115" i="12"/>
  <c r="Y114" i="12"/>
  <c r="Q114" i="12"/>
  <c r="U113" i="12"/>
  <c r="Y112" i="12"/>
  <c r="U111" i="12"/>
  <c r="Y110" i="12"/>
  <c r="Q110" i="12"/>
  <c r="U109" i="12"/>
  <c r="Y108" i="12"/>
  <c r="Q108" i="12"/>
  <c r="U107" i="12"/>
  <c r="Q106" i="12"/>
  <c r="U105" i="12"/>
  <c r="Y104" i="12"/>
  <c r="Q104" i="12"/>
  <c r="U103" i="12"/>
  <c r="Y102" i="12"/>
  <c r="Q102" i="12"/>
  <c r="Y100" i="12"/>
  <c r="Q100" i="12"/>
  <c r="U99" i="12"/>
  <c r="Y98" i="12"/>
  <c r="Q98" i="12"/>
  <c r="Y96" i="12"/>
  <c r="Q96" i="12"/>
  <c r="U95" i="12"/>
  <c r="Y94" i="12"/>
  <c r="Q94" i="12"/>
  <c r="Y92" i="12"/>
  <c r="Q92" i="12"/>
  <c r="U91" i="12"/>
  <c r="Q90" i="12"/>
  <c r="U89" i="12"/>
  <c r="Y88" i="12"/>
  <c r="U87" i="12"/>
  <c r="Y86" i="12"/>
  <c r="Y84" i="12"/>
  <c r="Q84" i="12"/>
  <c r="U83" i="12"/>
  <c r="Q82" i="12"/>
  <c r="U81" i="12"/>
  <c r="Q80" i="12"/>
  <c r="U79" i="12"/>
  <c r="Y78" i="12"/>
  <c r="Q78" i="12"/>
  <c r="U77" i="12"/>
  <c r="Y76" i="12"/>
  <c r="Q76" i="12"/>
  <c r="U75" i="12"/>
  <c r="Y74" i="12"/>
  <c r="Q74" i="12"/>
  <c r="U73" i="12"/>
  <c r="Y72" i="12"/>
  <c r="Q72" i="12"/>
  <c r="U71" i="12"/>
  <c r="Y70" i="12"/>
  <c r="Q70" i="12"/>
  <c r="U69" i="12"/>
  <c r="Y68" i="12"/>
  <c r="Q68" i="12"/>
  <c r="U67" i="12"/>
  <c r="Y66" i="12"/>
  <c r="Q66" i="12"/>
  <c r="U65" i="12"/>
  <c r="Y64" i="12"/>
  <c r="Q64" i="12"/>
  <c r="U63" i="12"/>
  <c r="Y62" i="12"/>
  <c r="Q62" i="12"/>
  <c r="U61" i="12"/>
  <c r="Y60" i="12"/>
  <c r="Q60" i="12"/>
  <c r="U59" i="12"/>
  <c r="Y58" i="12"/>
  <c r="Q58" i="12"/>
  <c r="W154" i="12"/>
  <c r="W189" i="12"/>
  <c r="X188" i="12"/>
  <c r="P188" i="12"/>
  <c r="Q187" i="12"/>
  <c r="R186" i="12"/>
  <c r="U183" i="12"/>
  <c r="V182" i="12"/>
  <c r="W181" i="12"/>
  <c r="X180" i="12"/>
  <c r="P180" i="12"/>
  <c r="Q179" i="12"/>
  <c r="R178" i="12"/>
  <c r="S177" i="12"/>
  <c r="T176" i="12"/>
  <c r="U175" i="12"/>
  <c r="V174" i="12"/>
  <c r="W173" i="12"/>
  <c r="Q171" i="12"/>
  <c r="R170" i="12"/>
  <c r="S169" i="12"/>
  <c r="T168" i="12"/>
  <c r="U167" i="12"/>
  <c r="V166" i="12"/>
  <c r="W165" i="12"/>
  <c r="X164" i="12"/>
  <c r="P164" i="12"/>
  <c r="Q163" i="12"/>
  <c r="S161" i="12"/>
  <c r="T160" i="12"/>
  <c r="V158" i="12"/>
  <c r="W157" i="12"/>
  <c r="X156" i="12"/>
  <c r="P156" i="12"/>
  <c r="Q155" i="12"/>
  <c r="X13" i="12"/>
  <c r="W36" i="12"/>
  <c r="AA35" i="12"/>
  <c r="S35" i="12"/>
  <c r="W34" i="12"/>
  <c r="AA33" i="12"/>
  <c r="S33" i="12"/>
  <c r="W32" i="12"/>
  <c r="AA31" i="12"/>
  <c r="S31" i="12"/>
  <c r="W30" i="12"/>
  <c r="AA29" i="12"/>
  <c r="S29" i="12"/>
  <c r="W28" i="12"/>
  <c r="AA27" i="12"/>
  <c r="S27" i="12"/>
  <c r="W26" i="12"/>
  <c r="Z25" i="12"/>
  <c r="Q24" i="12"/>
  <c r="R23" i="12"/>
  <c r="Q22" i="12"/>
  <c r="Y20" i="12"/>
  <c r="U17" i="12"/>
  <c r="T87" i="12"/>
  <c r="P84" i="12"/>
  <c r="P82" i="12"/>
  <c r="X78" i="12"/>
  <c r="T77" i="12"/>
  <c r="P76" i="12"/>
  <c r="X74" i="12"/>
  <c r="T73" i="12"/>
  <c r="P72" i="12"/>
  <c r="X70" i="12"/>
  <c r="T69" i="12"/>
  <c r="T65" i="12"/>
  <c r="P64" i="12"/>
  <c r="X62" i="12"/>
  <c r="T61" i="12"/>
  <c r="P60" i="12"/>
  <c r="X58" i="12"/>
  <c r="P56" i="12"/>
  <c r="P50" i="12"/>
  <c r="V157" i="12"/>
  <c r="W156" i="12"/>
  <c r="P155" i="12"/>
  <c r="V36" i="12"/>
  <c r="Z35" i="12"/>
  <c r="R35" i="12"/>
  <c r="V34" i="12"/>
  <c r="Z33" i="12"/>
  <c r="R33" i="12"/>
  <c r="V32" i="12"/>
  <c r="Z31" i="12"/>
  <c r="R31" i="12"/>
  <c r="V30" i="12"/>
  <c r="Z29" i="12"/>
  <c r="R29" i="12"/>
  <c r="V28" i="12"/>
  <c r="Z27" i="12"/>
  <c r="R27" i="12"/>
  <c r="V26" i="12"/>
  <c r="Y25" i="12"/>
  <c r="Q23" i="12"/>
  <c r="P86" i="12"/>
  <c r="T83" i="12"/>
  <c r="T79" i="12"/>
  <c r="P78" i="12"/>
  <c r="X76" i="12"/>
  <c r="T75" i="12"/>
  <c r="P74" i="12"/>
  <c r="X72" i="12"/>
  <c r="T71" i="12"/>
  <c r="P70" i="12"/>
  <c r="X66" i="12"/>
  <c r="X64" i="12"/>
  <c r="T63" i="12"/>
  <c r="P62" i="12"/>
  <c r="X60" i="12"/>
  <c r="T59" i="12"/>
  <c r="P58" i="12"/>
  <c r="P54" i="12"/>
  <c r="P52" i="12"/>
  <c r="P48" i="12"/>
  <c r="P46" i="12"/>
  <c r="P44" i="12"/>
  <c r="V154" i="12"/>
  <c r="V189" i="12"/>
  <c r="W188" i="12"/>
  <c r="X187" i="12"/>
  <c r="P187" i="12"/>
  <c r="Q186" i="12"/>
  <c r="T183" i="12"/>
  <c r="U182" i="12"/>
  <c r="V181" i="12"/>
  <c r="W180" i="12"/>
  <c r="X179" i="12"/>
  <c r="P179" i="12"/>
  <c r="Q178" i="12"/>
  <c r="R177" i="12"/>
  <c r="S176" i="12"/>
  <c r="T175" i="12"/>
  <c r="U174" i="12"/>
  <c r="V173" i="12"/>
  <c r="X171" i="12"/>
  <c r="P171" i="12"/>
  <c r="Q170" i="12"/>
  <c r="R169" i="12"/>
  <c r="S168" i="12"/>
  <c r="T167" i="12"/>
  <c r="U166" i="12"/>
  <c r="V165" i="12"/>
  <c r="W164" i="12"/>
  <c r="X163" i="12"/>
  <c r="P163" i="12"/>
  <c r="R161" i="12"/>
  <c r="S160" i="12"/>
  <c r="U158" i="12"/>
  <c r="X155" i="12"/>
  <c r="P42" i="12"/>
  <c r="W148" i="12"/>
  <c r="AA147" i="12"/>
  <c r="S147" i="12"/>
  <c r="W146" i="12"/>
  <c r="AA145" i="12"/>
  <c r="S145" i="12"/>
  <c r="W144" i="12"/>
  <c r="AA143" i="12"/>
  <c r="S143" i="12"/>
  <c r="W142" i="12"/>
  <c r="AA141" i="12"/>
  <c r="S141" i="12"/>
  <c r="W140" i="12"/>
  <c r="AA139" i="12"/>
  <c r="S139" i="12"/>
  <c r="W138" i="12"/>
  <c r="AA137" i="12"/>
  <c r="S137" i="12"/>
  <c r="W136" i="12"/>
  <c r="AA135" i="12"/>
  <c r="S135" i="12"/>
  <c r="W134" i="12"/>
  <c r="S133" i="12"/>
  <c r="W132" i="12"/>
  <c r="AA131" i="12"/>
  <c r="S131" i="12"/>
  <c r="W130" i="12"/>
  <c r="AA129" i="12"/>
  <c r="S129" i="12"/>
  <c r="W128" i="12"/>
  <c r="AA127" i="12"/>
  <c r="S127" i="12"/>
  <c r="W126" i="12"/>
  <c r="AA125" i="12"/>
  <c r="S125" i="12"/>
  <c r="W124" i="12"/>
  <c r="AA123" i="12"/>
  <c r="S123" i="12"/>
  <c r="W122" i="12"/>
  <c r="AA121" i="12"/>
  <c r="S121" i="12"/>
  <c r="W120" i="12"/>
  <c r="AA119" i="12"/>
  <c r="S119" i="12"/>
  <c r="W118" i="12"/>
  <c r="AA117" i="12"/>
  <c r="S117" i="12"/>
  <c r="W116" i="12"/>
  <c r="AA115" i="12"/>
  <c r="S115" i="12"/>
  <c r="W114" i="12"/>
  <c r="AA113" i="12"/>
  <c r="S113" i="12"/>
  <c r="W112" i="12"/>
  <c r="AA111" i="12"/>
  <c r="S111" i="12"/>
  <c r="W110" i="12"/>
  <c r="AA109" i="12"/>
  <c r="S109" i="12"/>
  <c r="W108" i="12"/>
  <c r="AA107" i="12"/>
  <c r="S107" i="12"/>
  <c r="W106" i="12"/>
  <c r="AA105" i="12"/>
  <c r="S105" i="12"/>
  <c r="W104" i="12"/>
  <c r="AA103" i="12"/>
  <c r="S103" i="12"/>
  <c r="W102" i="12"/>
  <c r="AA101" i="12"/>
  <c r="S101" i="12"/>
  <c r="W100" i="12"/>
  <c r="AA99" i="12"/>
  <c r="S99" i="12"/>
  <c r="W98" i="12"/>
  <c r="W96" i="12"/>
  <c r="AA95" i="12"/>
  <c r="S95" i="12"/>
  <c r="W94" i="12"/>
  <c r="AA93" i="12"/>
  <c r="S93" i="12"/>
  <c r="W92" i="12"/>
  <c r="AA91" i="12"/>
  <c r="S91" i="12"/>
  <c r="W90" i="12"/>
  <c r="AA89" i="12"/>
  <c r="S89" i="12"/>
  <c r="W88" i="12"/>
  <c r="AA87" i="12"/>
  <c r="S87" i="12"/>
  <c r="W86" i="12"/>
  <c r="AA85" i="12"/>
  <c r="S85" i="12"/>
  <c r="W84" i="12"/>
  <c r="AA83" i="12"/>
  <c r="S83" i="12"/>
  <c r="W82" i="12"/>
  <c r="AA81" i="12"/>
  <c r="S81" i="12"/>
  <c r="W80" i="12"/>
  <c r="S57" i="12"/>
  <c r="S55" i="12"/>
  <c r="S53" i="12"/>
  <c r="S51" i="12"/>
  <c r="S49" i="12"/>
  <c r="S47" i="12"/>
  <c r="S45" i="12"/>
  <c r="S43" i="12"/>
  <c r="U154" i="12"/>
  <c r="U189" i="12"/>
  <c r="V188" i="12"/>
  <c r="W187" i="12"/>
  <c r="X186" i="12"/>
  <c r="P186" i="12"/>
  <c r="S183" i="12"/>
  <c r="T182" i="12"/>
  <c r="U181" i="12"/>
  <c r="V180" i="12"/>
  <c r="W179" i="12"/>
  <c r="X178" i="12"/>
  <c r="P178" i="12"/>
  <c r="Q177" i="12"/>
  <c r="R176" i="12"/>
  <c r="S175" i="12"/>
  <c r="T174" i="12"/>
  <c r="U173" i="12"/>
  <c r="W171" i="12"/>
  <c r="X170" i="12"/>
  <c r="P170" i="12"/>
  <c r="Q169" i="12"/>
  <c r="R168" i="12"/>
  <c r="S167" i="12"/>
  <c r="T166" i="12"/>
  <c r="U165" i="12"/>
  <c r="V164" i="12"/>
  <c r="W163" i="12"/>
  <c r="Q161" i="12"/>
  <c r="R160" i="12"/>
  <c r="T158" i="12"/>
  <c r="U157" i="12"/>
  <c r="V156" i="12"/>
  <c r="W155" i="12"/>
  <c r="U36" i="12"/>
  <c r="Y35" i="12"/>
  <c r="Q35" i="12"/>
  <c r="U34" i="12"/>
  <c r="Y33" i="12"/>
  <c r="Q33" i="12"/>
  <c r="U32" i="12"/>
  <c r="Y31" i="12"/>
  <c r="Q31" i="12"/>
  <c r="U30" i="12"/>
  <c r="Y29" i="12"/>
  <c r="Q29" i="12"/>
  <c r="U28" i="12"/>
  <c r="Y27" i="12"/>
  <c r="Q27" i="12"/>
  <c r="U26" i="12"/>
  <c r="Z23" i="12"/>
  <c r="X86" i="12"/>
  <c r="X82" i="12"/>
  <c r="P68" i="12"/>
  <c r="S42" i="12"/>
  <c r="V148" i="12"/>
  <c r="Z147" i="12"/>
  <c r="R147" i="12"/>
  <c r="V146" i="12"/>
  <c r="Z145" i="12"/>
  <c r="R145" i="12"/>
  <c r="V144" i="12"/>
  <c r="Z143" i="12"/>
  <c r="R143" i="12"/>
  <c r="V142" i="12"/>
  <c r="Z141" i="12"/>
  <c r="R141" i="12"/>
  <c r="V140" i="12"/>
  <c r="Z139" i="12"/>
  <c r="V138" i="12"/>
  <c r="Z137" i="12"/>
  <c r="R137" i="12"/>
  <c r="V136" i="12"/>
  <c r="Z135" i="12"/>
  <c r="R135" i="12"/>
  <c r="V134" i="12"/>
  <c r="Z133" i="12"/>
  <c r="R133" i="12"/>
  <c r="V132" i="12"/>
  <c r="Z131" i="12"/>
  <c r="R131" i="12"/>
  <c r="V130" i="12"/>
  <c r="Z129" i="12"/>
  <c r="R129" i="12"/>
  <c r="V128" i="12"/>
  <c r="Z127" i="12"/>
  <c r="R127" i="12"/>
  <c r="V126" i="12"/>
  <c r="Z125" i="12"/>
  <c r="R125" i="12"/>
  <c r="Z123" i="12"/>
  <c r="R123" i="12"/>
  <c r="V122" i="12"/>
  <c r="Z121" i="12"/>
  <c r="R121" i="12"/>
  <c r="V120" i="12"/>
  <c r="Z119" i="12"/>
  <c r="V118" i="12"/>
  <c r="Z117" i="12"/>
  <c r="R117" i="12"/>
  <c r="V116" i="12"/>
  <c r="Z115" i="12"/>
  <c r="R115" i="12"/>
  <c r="V114" i="12"/>
  <c r="R113" i="12"/>
  <c r="V112" i="12"/>
  <c r="Z111" i="12"/>
  <c r="R111" i="12"/>
  <c r="V110" i="12"/>
  <c r="Z109" i="12"/>
  <c r="R109" i="12"/>
  <c r="Z107" i="12"/>
  <c r="R107" i="12"/>
  <c r="V106" i="12"/>
  <c r="Z105" i="12"/>
  <c r="R105" i="12"/>
  <c r="V104" i="12"/>
  <c r="Z103" i="12"/>
  <c r="V102" i="12"/>
  <c r="Z101" i="12"/>
  <c r="R101" i="12"/>
  <c r="V100" i="12"/>
  <c r="Z99" i="12"/>
  <c r="R99" i="12"/>
  <c r="V98" i="12"/>
  <c r="V96" i="12"/>
  <c r="Z95" i="12"/>
  <c r="R95" i="12"/>
  <c r="V94" i="12"/>
  <c r="Z93" i="12"/>
  <c r="R93" i="12"/>
  <c r="V92" i="12"/>
  <c r="Z91" i="12"/>
  <c r="R91" i="12"/>
  <c r="V90" i="12"/>
  <c r="Z89" i="12"/>
  <c r="R89" i="12"/>
  <c r="V88" i="12"/>
  <c r="Z87" i="12"/>
  <c r="R87" i="12"/>
  <c r="V86" i="12"/>
  <c r="Z85" i="12"/>
  <c r="R85" i="12"/>
  <c r="V84" i="12"/>
  <c r="Z83" i="12"/>
  <c r="R83" i="12"/>
  <c r="V82" i="12"/>
  <c r="Z81" i="12"/>
  <c r="R81" i="12"/>
  <c r="V80" i="12"/>
  <c r="V56" i="12"/>
  <c r="V54" i="12"/>
  <c r="V52" i="12"/>
  <c r="V50" i="12"/>
  <c r="V48" i="12"/>
  <c r="V46" i="12"/>
  <c r="V44" i="12"/>
  <c r="T154" i="12"/>
  <c r="T189" i="12"/>
  <c r="U188" i="12"/>
  <c r="V187" i="12"/>
  <c r="W186" i="12"/>
  <c r="R183" i="12"/>
  <c r="S182" i="12"/>
  <c r="T181" i="12"/>
  <c r="U180" i="12"/>
  <c r="V179" i="12"/>
  <c r="W178" i="12"/>
  <c r="X177" i="12"/>
  <c r="P177" i="12"/>
  <c r="Q176" i="12"/>
  <c r="R175" i="12"/>
  <c r="S174" i="12"/>
  <c r="T173" i="12"/>
  <c r="V171" i="12"/>
  <c r="W170" i="12"/>
  <c r="X169" i="12"/>
  <c r="P169" i="12"/>
  <c r="Q168" i="12"/>
  <c r="R167" i="12"/>
  <c r="S166" i="12"/>
  <c r="T165" i="12"/>
  <c r="U164" i="12"/>
  <c r="V163" i="12"/>
  <c r="X161" i="12"/>
  <c r="P161" i="12"/>
  <c r="Q160" i="12"/>
  <c r="S158" i="12"/>
  <c r="T157" i="12"/>
  <c r="U156" i="12"/>
  <c r="V155" i="12"/>
  <c r="Y23" i="12"/>
  <c r="P88" i="12"/>
  <c r="T81" i="12"/>
  <c r="P66" i="12"/>
  <c r="S154" i="12"/>
  <c r="S189" i="12"/>
  <c r="T188" i="12"/>
  <c r="U187" i="12"/>
  <c r="V186" i="12"/>
  <c r="Q183" i="12"/>
  <c r="R182" i="12"/>
  <c r="S181" i="12"/>
  <c r="T180" i="12"/>
  <c r="U179" i="12"/>
  <c r="V178" i="12"/>
  <c r="W177" i="12"/>
  <c r="X176" i="12"/>
  <c r="P176" i="12"/>
  <c r="Q175" i="12"/>
  <c r="R174" i="12"/>
  <c r="S173" i="12"/>
  <c r="U171" i="12"/>
  <c r="V170" i="12"/>
  <c r="W169" i="12"/>
  <c r="X168" i="12"/>
  <c r="P168" i="12"/>
  <c r="Q167" i="12"/>
  <c r="R166" i="12"/>
  <c r="S165" i="12"/>
  <c r="T164" i="12"/>
  <c r="U163" i="12"/>
  <c r="W161" i="12"/>
  <c r="X160" i="12"/>
  <c r="P160" i="12"/>
  <c r="R158" i="12"/>
  <c r="S157" i="12"/>
  <c r="T156" i="12"/>
  <c r="U155" i="12"/>
  <c r="V24" i="12"/>
  <c r="T85" i="12"/>
  <c r="X80" i="12"/>
  <c r="T67" i="12"/>
  <c r="U148" i="12"/>
  <c r="Q147" i="12"/>
  <c r="Y145" i="12"/>
  <c r="U144" i="12"/>
  <c r="Q143" i="12"/>
  <c r="Y141" i="12"/>
  <c r="U140" i="12"/>
  <c r="Q139" i="12"/>
  <c r="Y137" i="12"/>
  <c r="U136" i="12"/>
  <c r="Q135" i="12"/>
  <c r="Y133" i="12"/>
  <c r="U132" i="12"/>
  <c r="Q131" i="12"/>
  <c r="Y129" i="12"/>
  <c r="U128" i="12"/>
  <c r="Q127" i="12"/>
  <c r="Y125" i="12"/>
  <c r="U124" i="12"/>
  <c r="Q123" i="12"/>
  <c r="Y119" i="12"/>
  <c r="U118" i="12"/>
  <c r="Q117" i="12"/>
  <c r="U116" i="12"/>
  <c r="Q115" i="12"/>
  <c r="Y113" i="12"/>
  <c r="U112" i="12"/>
  <c r="Q109" i="12"/>
  <c r="Y107" i="12"/>
  <c r="U106" i="12"/>
  <c r="Y105" i="12"/>
  <c r="U104" i="12"/>
  <c r="Q103" i="12"/>
  <c r="Y101" i="12"/>
  <c r="Q99" i="12"/>
  <c r="U96" i="12"/>
  <c r="Y95" i="12"/>
  <c r="U94" i="12"/>
  <c r="Q93" i="12"/>
  <c r="Q91" i="12"/>
  <c r="U88" i="12"/>
  <c r="Y85" i="12"/>
  <c r="Q85" i="12"/>
  <c r="Y83" i="12"/>
  <c r="Q81" i="12"/>
  <c r="Y79" i="12"/>
  <c r="U78" i="12"/>
  <c r="Q77" i="12"/>
  <c r="Y75" i="12"/>
  <c r="Q75" i="12"/>
  <c r="Y73" i="12"/>
  <c r="U72" i="12"/>
  <c r="Q71" i="12"/>
  <c r="Y69" i="12"/>
  <c r="Q69" i="12"/>
  <c r="U68" i="12"/>
  <c r="Y67" i="12"/>
  <c r="Q67" i="12"/>
  <c r="U66" i="12"/>
  <c r="Y65" i="12"/>
  <c r="Q65" i="12"/>
  <c r="U64" i="12"/>
  <c r="Y63" i="12"/>
  <c r="U62" i="12"/>
  <c r="Y61" i="12"/>
  <c r="Q61" i="12"/>
  <c r="U60" i="12"/>
  <c r="Y59" i="12"/>
  <c r="Q59" i="12"/>
  <c r="U58" i="12"/>
  <c r="T148" i="12"/>
  <c r="X147" i="12"/>
  <c r="P147" i="12"/>
  <c r="T146" i="12"/>
  <c r="X145" i="12"/>
  <c r="P145" i="12"/>
  <c r="T144" i="12"/>
  <c r="X143" i="12"/>
  <c r="P143" i="12"/>
  <c r="T142" i="12"/>
  <c r="X141" i="12"/>
  <c r="P141" i="12"/>
  <c r="T140" i="12"/>
  <c r="X139" i="12"/>
  <c r="P139" i="12"/>
  <c r="T138" i="12"/>
  <c r="X137" i="12"/>
  <c r="P137" i="12"/>
  <c r="T136" i="12"/>
  <c r="X135" i="12"/>
  <c r="P135" i="12"/>
  <c r="T134" i="12"/>
  <c r="X133" i="12"/>
  <c r="P133" i="12"/>
  <c r="T132" i="12"/>
  <c r="X131" i="12"/>
  <c r="P131" i="12"/>
  <c r="T130" i="12"/>
  <c r="X129" i="12"/>
  <c r="P129" i="12"/>
  <c r="T128" i="12"/>
  <c r="X127" i="12"/>
  <c r="P127" i="12"/>
  <c r="T126" i="12"/>
  <c r="X125" i="12"/>
  <c r="P125" i="12"/>
  <c r="T124" i="12"/>
  <c r="X123" i="12"/>
  <c r="P123" i="12"/>
  <c r="T122" i="12"/>
  <c r="X121" i="12"/>
  <c r="P121" i="12"/>
  <c r="T120" i="12"/>
  <c r="X119" i="12"/>
  <c r="P119" i="12"/>
  <c r="T118" i="12"/>
  <c r="X117" i="12"/>
  <c r="P117" i="12"/>
  <c r="T116" i="12"/>
  <c r="X115" i="12"/>
  <c r="P115" i="12"/>
  <c r="T114" i="12"/>
  <c r="X113" i="12"/>
  <c r="P113" i="12"/>
  <c r="T112" i="12"/>
  <c r="X111" i="12"/>
  <c r="P111" i="12"/>
  <c r="T110" i="12"/>
  <c r="X109" i="12"/>
  <c r="P109" i="12"/>
  <c r="T108" i="12"/>
  <c r="X107" i="12"/>
  <c r="P107" i="12"/>
  <c r="T106" i="12"/>
  <c r="X105" i="12"/>
  <c r="P105" i="12"/>
  <c r="T104" i="12"/>
  <c r="X103" i="12"/>
  <c r="P103" i="12"/>
  <c r="T102" i="12"/>
  <c r="X101" i="12"/>
  <c r="P101" i="12"/>
  <c r="T100" i="12"/>
  <c r="X99" i="12"/>
  <c r="P99" i="12"/>
  <c r="T98" i="12"/>
  <c r="T96" i="12"/>
  <c r="X95" i="12"/>
  <c r="P95" i="12"/>
  <c r="T94" i="12"/>
  <c r="X93" i="12"/>
  <c r="P93" i="12"/>
  <c r="T92" i="12"/>
  <c r="X91" i="12"/>
  <c r="P91" i="12"/>
  <c r="T90" i="12"/>
  <c r="X89" i="12"/>
  <c r="P89" i="12"/>
  <c r="T88" i="12"/>
  <c r="X87" i="12"/>
  <c r="P87" i="12"/>
  <c r="T86" i="12"/>
  <c r="X85" i="12"/>
  <c r="P85" i="12"/>
  <c r="T84" i="12"/>
  <c r="X83" i="12"/>
  <c r="P83" i="12"/>
  <c r="T82" i="12"/>
  <c r="X81" i="12"/>
  <c r="P81" i="12"/>
  <c r="T80" i="12"/>
  <c r="X79" i="12"/>
  <c r="P79" i="12"/>
  <c r="T78" i="12"/>
  <c r="X77" i="12"/>
  <c r="P77" i="12"/>
  <c r="T76" i="12"/>
  <c r="X75" i="12"/>
  <c r="P75" i="12"/>
  <c r="T74" i="12"/>
  <c r="X73" i="12"/>
  <c r="P73" i="12"/>
  <c r="T72" i="12"/>
  <c r="X71" i="12"/>
  <c r="P71" i="12"/>
  <c r="T70" i="12"/>
  <c r="X69" i="12"/>
  <c r="P69" i="12"/>
  <c r="T68" i="12"/>
  <c r="X67" i="12"/>
  <c r="P67" i="12"/>
  <c r="T66" i="12"/>
  <c r="X65" i="12"/>
  <c r="P65" i="12"/>
  <c r="T64" i="12"/>
  <c r="X63" i="12"/>
  <c r="P63" i="12"/>
  <c r="T62" i="12"/>
  <c r="X61" i="12"/>
  <c r="P61" i="12"/>
  <c r="T60" i="12"/>
  <c r="X59" i="12"/>
  <c r="P59" i="12"/>
  <c r="T58" i="12"/>
  <c r="P57" i="12"/>
  <c r="P55" i="12"/>
  <c r="P53" i="12"/>
  <c r="P51" i="12"/>
  <c r="P49" i="12"/>
  <c r="P47" i="12"/>
  <c r="P45" i="12"/>
  <c r="P43" i="12"/>
  <c r="R154" i="12"/>
  <c r="R189" i="12"/>
  <c r="S188" i="12"/>
  <c r="T187" i="12"/>
  <c r="U186" i="12"/>
  <c r="X183" i="12"/>
  <c r="P183" i="12"/>
  <c r="Q182" i="12"/>
  <c r="R181" i="12"/>
  <c r="S180" i="12"/>
  <c r="T179" i="12"/>
  <c r="U178" i="12"/>
  <c r="V177" i="12"/>
  <c r="W176" i="12"/>
  <c r="X175" i="12"/>
  <c r="P175" i="12"/>
  <c r="Q174" i="12"/>
  <c r="R173" i="12"/>
  <c r="T171" i="12"/>
  <c r="U170" i="12"/>
  <c r="V169" i="12"/>
  <c r="W168" i="12"/>
  <c r="X167" i="12"/>
  <c r="P167" i="12"/>
  <c r="Q166" i="12"/>
  <c r="R165" i="12"/>
  <c r="S164" i="12"/>
  <c r="T163" i="12"/>
  <c r="V161" i="12"/>
  <c r="W160" i="12"/>
  <c r="Q158" i="12"/>
  <c r="R157" i="12"/>
  <c r="S156" i="12"/>
  <c r="T155" i="12"/>
  <c r="U24" i="12"/>
  <c r="X88" i="12"/>
  <c r="X84" i="12"/>
  <c r="P80" i="12"/>
  <c r="X68" i="12"/>
  <c r="Y147" i="12"/>
  <c r="U146" i="12"/>
  <c r="Q145" i="12"/>
  <c r="Y143" i="12"/>
  <c r="U142" i="12"/>
  <c r="Q141" i="12"/>
  <c r="Y139" i="12"/>
  <c r="U138" i="12"/>
  <c r="Q137" i="12"/>
  <c r="Y135" i="12"/>
  <c r="U134" i="12"/>
  <c r="Q133" i="12"/>
  <c r="Y131" i="12"/>
  <c r="U130" i="12"/>
  <c r="Q129" i="12"/>
  <c r="Y127" i="12"/>
  <c r="U126" i="12"/>
  <c r="Q125" i="12"/>
  <c r="Y123" i="12"/>
  <c r="U122" i="12"/>
  <c r="Y121" i="12"/>
  <c r="U120" i="12"/>
  <c r="Q119" i="12"/>
  <c r="Y117" i="12"/>
  <c r="U114" i="12"/>
  <c r="Q113" i="12"/>
  <c r="Y111" i="12"/>
  <c r="Q111" i="12"/>
  <c r="Y109" i="12"/>
  <c r="U108" i="12"/>
  <c r="Q107" i="12"/>
  <c r="Y103" i="12"/>
  <c r="U102" i="12"/>
  <c r="Q101" i="12"/>
  <c r="U100" i="12"/>
  <c r="U98" i="12"/>
  <c r="Y93" i="12"/>
  <c r="U92" i="12"/>
  <c r="Y91" i="12"/>
  <c r="U90" i="12"/>
  <c r="Q89" i="12"/>
  <c r="U86" i="12"/>
  <c r="Q83" i="12"/>
  <c r="U80" i="12"/>
  <c r="Q79" i="12"/>
  <c r="Y77" i="12"/>
  <c r="U76" i="12"/>
  <c r="U74" i="12"/>
  <c r="Q73" i="12"/>
  <c r="Y71" i="12"/>
  <c r="U70" i="12"/>
  <c r="Q63" i="12"/>
  <c r="AA148" i="12"/>
  <c r="S148" i="12"/>
  <c r="W147" i="12"/>
  <c r="AA146" i="12"/>
  <c r="S146" i="12"/>
  <c r="W145" i="12"/>
  <c r="AA144" i="12"/>
  <c r="S144" i="12"/>
  <c r="AA142" i="12"/>
  <c r="S142" i="12"/>
  <c r="W141" i="12"/>
  <c r="AA140" i="12"/>
  <c r="S140" i="12"/>
  <c r="W139" i="12"/>
  <c r="AA138" i="12"/>
  <c r="S138" i="12"/>
  <c r="W137" i="12"/>
  <c r="AA136" i="12"/>
  <c r="S136" i="12"/>
  <c r="W135" i="12"/>
  <c r="AA134" i="12"/>
  <c r="S134" i="12"/>
  <c r="W133" i="12"/>
  <c r="AA132" i="12"/>
  <c r="S132" i="12"/>
  <c r="W131" i="12"/>
  <c r="AA130" i="12"/>
  <c r="W129" i="12"/>
  <c r="AA128" i="12"/>
  <c r="S128" i="12"/>
  <c r="W127" i="12"/>
  <c r="S126" i="12"/>
  <c r="W125" i="12"/>
  <c r="AA124" i="12"/>
  <c r="S124" i="12"/>
  <c r="W123" i="12"/>
  <c r="AA122" i="12"/>
  <c r="S122" i="12"/>
  <c r="W121" i="12"/>
  <c r="AA120" i="12"/>
  <c r="S120" i="12"/>
  <c r="W119" i="12"/>
  <c r="AA118" i="12"/>
  <c r="S118" i="12"/>
  <c r="W117" i="12"/>
  <c r="AA116" i="12"/>
  <c r="S116" i="12"/>
  <c r="W115" i="12"/>
  <c r="AA114" i="12"/>
  <c r="S114" i="12"/>
  <c r="W113" i="12"/>
  <c r="AA112" i="12"/>
  <c r="S112" i="12"/>
  <c r="W111" i="12"/>
  <c r="AA110" i="12"/>
  <c r="S110" i="12"/>
  <c r="W109" i="12"/>
  <c r="AA108" i="12"/>
  <c r="S108" i="12"/>
  <c r="W107" i="12"/>
  <c r="AA106" i="12"/>
  <c r="S106" i="12"/>
  <c r="W105" i="12"/>
  <c r="AA104" i="12"/>
  <c r="S104" i="12"/>
  <c r="W103" i="12"/>
  <c r="AA102" i="12"/>
  <c r="S102" i="12"/>
  <c r="W101" i="12"/>
  <c r="AA100" i="12"/>
  <c r="S100" i="12"/>
  <c r="W99" i="12"/>
  <c r="AA98" i="12"/>
  <c r="S98" i="12"/>
  <c r="AA96" i="12"/>
  <c r="S96" i="12"/>
  <c r="W95" i="12"/>
  <c r="AA94" i="12"/>
  <c r="S94" i="12"/>
  <c r="W93" i="12"/>
  <c r="AA92" i="12"/>
  <c r="S92" i="12"/>
  <c r="W91" i="12"/>
  <c r="AA90" i="12"/>
  <c r="S90" i="12"/>
  <c r="W89" i="12"/>
  <c r="AA88" i="12"/>
  <c r="S88" i="12"/>
  <c r="W87" i="12"/>
  <c r="AA86" i="12"/>
  <c r="S86" i="12"/>
  <c r="W85" i="12"/>
  <c r="AA84" i="12"/>
  <c r="S84" i="12"/>
  <c r="W83" i="12"/>
  <c r="AA82" i="12"/>
  <c r="S82" i="12"/>
  <c r="W81" i="12"/>
  <c r="AA80" i="12"/>
  <c r="S56" i="12"/>
  <c r="S54" i="12"/>
  <c r="S52" i="12"/>
  <c r="S50" i="12"/>
  <c r="S48" i="12"/>
  <c r="S46" i="12"/>
  <c r="S44" i="12"/>
  <c r="P154" i="12"/>
  <c r="Q154" i="12"/>
  <c r="Q189" i="12"/>
  <c r="R188" i="12"/>
  <c r="S187" i="12"/>
  <c r="T186" i="12"/>
  <c r="W183" i="12"/>
  <c r="X182" i="12"/>
  <c r="P182" i="12"/>
  <c r="Q181" i="12"/>
  <c r="R180" i="12"/>
  <c r="S179" i="12"/>
  <c r="T178" i="12"/>
  <c r="U177" i="12"/>
  <c r="V176" i="12"/>
  <c r="W175" i="12"/>
  <c r="X174" i="12"/>
  <c r="P174" i="12"/>
  <c r="Q173" i="12"/>
  <c r="S171" i="12"/>
  <c r="T170" i="12"/>
  <c r="U169" i="12"/>
  <c r="V168" i="12"/>
  <c r="W167" i="12"/>
  <c r="X166" i="12"/>
  <c r="P166" i="12"/>
  <c r="Q165" i="12"/>
  <c r="R164" i="12"/>
  <c r="S163" i="12"/>
  <c r="U161" i="12"/>
  <c r="V160" i="12"/>
  <c r="X158" i="12"/>
  <c r="P158" i="12"/>
  <c r="Q157" i="12"/>
  <c r="R156" i="12"/>
  <c r="S155" i="12"/>
  <c r="P194" i="12"/>
  <c r="D6" i="17" s="1"/>
  <c r="P195" i="12"/>
  <c r="AA7" i="12" l="1"/>
  <c r="D3" i="17"/>
  <c r="D4" i="17"/>
  <c r="D5" i="17"/>
  <c r="D7" i="17" l="1"/>
</calcChain>
</file>

<file path=xl/sharedStrings.xml><?xml version="1.0" encoding="utf-8"?>
<sst xmlns="http://schemas.openxmlformats.org/spreadsheetml/2006/main" count="957" uniqueCount="225">
  <si>
    <t>Nombre del proveedor</t>
  </si>
  <si>
    <t>Contacto</t>
  </si>
  <si>
    <t>Microbús</t>
  </si>
  <si>
    <t>Buseta</t>
  </si>
  <si>
    <t>ZONA</t>
  </si>
  <si>
    <t>ANTIOQUIA</t>
  </si>
  <si>
    <t>Bus</t>
  </si>
  <si>
    <t>Bajo cauca: Cáceres, Caucasia, El Bagre, Nechí, Tarazá, Zarragoza
Magdalena Medio:Carocolí, Maceo, Puerto Berrio, Puerto Nare, Puerto Triunfo, Yondó
Nordeste: Amalfi, Anorí, Cisneros, Remedios, San Roque, Santo Domingo, Segovia, Vegachí, Yalí, Yolombó
Norte: Angostura, Belmira, Briceño, Campamento, Carolina del Principe, Don Matías, Entreríos, Gómez Plata, Guadalupe, Ituango, San Andrés de Cuerquía, San José de la Montaña, San Pedro de los Milagros, Santa Rosa de Osos, Toledo, Valdivia, Yarumal
Occidente: Abriaquí,Anzá, Armenia Mantequilla, Buriticá, Caicedo, Cañasgordas, Dabeiba, Ebéjico, Frontino, Giraldo, Heliconia, Liborina, Olaya, Peque, Sabanalarga, San Jerónimo, Santa Fe de Antioquia, Sopetrán, Uramita.
Oriente Cercano y 
Medio:  El Carmen Viboral, El Retiro, El Santuario, Guarne,  La Ceja, La Unión, Marinilla, Rionegro, San Vicente (De Ferrer)
Oriente lejano: Abejorral, Alejandría, Argelia de María, Cocorná, Concepción, El Peñol, Granada, Guatapé, Nariño, Río Claro, San Carlos, San Francisco, San Luis, San Rafael, Sonsón
Suroeste: Amagá, Andes, Angelópolis, Betania, Betulia, Caramanta, Ciudad Bolívar, Concordia, Fredonia, Hispania, Jardín, Jericó, La Pintada, Montebello, Pueblorico, Salgar, Santa Bárbara, Támesis, Tarso, Titiribí, Urrao, Valparaiso, Venecia
Urabá: Apartadó, Arboletes, Carepa, Chigorodó, Murindó, Mutatá, Necoclí, San Juan de Urabá, San Pedro de Urabá, Turbo, Vigia del Fuerte
Valle de Aburrá: Barbosa, Copacabana, Girardota, Bello, Medellín, Envigado, Itagüí, Sabaneta, La Estrella y Caldas</t>
  </si>
  <si>
    <t>REGION</t>
  </si>
  <si>
    <t>Boyacá, Caldas, Caquetá, Cauca, Cesar, Chocó, Cundinamarca, Huila, Nariño, Norte de Santander, Putumayo, Quindío, Risaralda, Santander, Tolima y Valle del Cauca.</t>
  </si>
  <si>
    <t>ANDINA</t>
  </si>
  <si>
    <t>AMAZONÍA</t>
  </si>
  <si>
    <t>CARIBE</t>
  </si>
  <si>
    <t>Atlántico, Bolívar, Cesar, Córdoba, La Guajira, Magdalena, Chocó (Acandí y Ungía), Antioquia y Sucre</t>
  </si>
  <si>
    <t>INSULAR</t>
  </si>
  <si>
    <t>San Andrés y Providencia, Bolívar (Islas del Rosario), Bolívar (Islas de San Bernardo), Cauca (Isla Gorgona), Valle del Cauca (Isla de Malpelo</t>
  </si>
  <si>
    <t>Orinoquía</t>
  </si>
  <si>
    <t>Pacífica</t>
  </si>
  <si>
    <t>Cauca, Valle del Cauca, Chocó y Nariño</t>
  </si>
  <si>
    <t>Arauca, Casanare, Meta y Vichada</t>
  </si>
  <si>
    <t>Caldas</t>
  </si>
  <si>
    <t>Nariño</t>
  </si>
  <si>
    <t>Amazonas, Guainía, Guaviare, Meta, Putumayo, Vaupés y Vichada.</t>
  </si>
  <si>
    <t>Por kilometro adicional</t>
  </si>
  <si>
    <t>Doble</t>
  </si>
  <si>
    <t>Cáceres</t>
  </si>
  <si>
    <t>Caucasia</t>
  </si>
  <si>
    <t>El Bagre</t>
  </si>
  <si>
    <t>Nechí</t>
  </si>
  <si>
    <t>Tarazá</t>
  </si>
  <si>
    <t>Zaragoza</t>
  </si>
  <si>
    <t>Caracolí</t>
  </si>
  <si>
    <t>Maceo</t>
  </si>
  <si>
    <t>Puerto Nare</t>
  </si>
  <si>
    <t>Puerto Triunfo</t>
  </si>
  <si>
    <t>Yondó</t>
  </si>
  <si>
    <t>Amalfi</t>
  </si>
  <si>
    <t>Anorí</t>
  </si>
  <si>
    <t>Cisneros</t>
  </si>
  <si>
    <t>Remedios</t>
  </si>
  <si>
    <t>San Roque</t>
  </si>
  <si>
    <t>Santo Domingo</t>
  </si>
  <si>
    <t>Segovia</t>
  </si>
  <si>
    <t>Vegachí</t>
  </si>
  <si>
    <t>Yalí</t>
  </si>
  <si>
    <t>Yolombó</t>
  </si>
  <si>
    <t>Angostura</t>
  </si>
  <si>
    <t>Belmira</t>
  </si>
  <si>
    <t>Briceño</t>
  </si>
  <si>
    <t>Campamento</t>
  </si>
  <si>
    <t>Gómez Plata</t>
  </si>
  <si>
    <t>Guadalupe</t>
  </si>
  <si>
    <t>Ituango</t>
  </si>
  <si>
    <t>San Andrés de Cuerquia</t>
  </si>
  <si>
    <t>San José de la Montaña</t>
  </si>
  <si>
    <t>San Pedro de los Milagros</t>
  </si>
  <si>
    <t>Santa Rosa de Osos</t>
  </si>
  <si>
    <t>Toledo</t>
  </si>
  <si>
    <t>Valdivia</t>
  </si>
  <si>
    <t>Yarumal</t>
  </si>
  <si>
    <t>Abriaquí</t>
  </si>
  <si>
    <t>Santa Fe de Antioquia</t>
  </si>
  <si>
    <t>Anzá</t>
  </si>
  <si>
    <t>Buriticá</t>
  </si>
  <si>
    <t>Caicedo</t>
  </si>
  <si>
    <t>Cañasgordas</t>
  </si>
  <si>
    <t>Dabeiba</t>
  </si>
  <si>
    <t>Ebéjico</t>
  </si>
  <si>
    <t>Frontino</t>
  </si>
  <si>
    <t>Giraldo</t>
  </si>
  <si>
    <t>Heliconia</t>
  </si>
  <si>
    <t>Liborina</t>
  </si>
  <si>
    <t>Olaya</t>
  </si>
  <si>
    <t>Peque</t>
  </si>
  <si>
    <t>Sabanalarga</t>
  </si>
  <si>
    <t>San Jerónimo</t>
  </si>
  <si>
    <t>Sopetrán</t>
  </si>
  <si>
    <t>Uramita</t>
  </si>
  <si>
    <t>Abejorral</t>
  </si>
  <si>
    <t>Alejandría</t>
  </si>
  <si>
    <t>Cocorná</t>
  </si>
  <si>
    <t>Concepción</t>
  </si>
  <si>
    <t>El Peñol</t>
  </si>
  <si>
    <t>El Retiro</t>
  </si>
  <si>
    <t>El Santuario</t>
  </si>
  <si>
    <t>Granada</t>
  </si>
  <si>
    <t>Guarne</t>
  </si>
  <si>
    <t>Guatapé</t>
  </si>
  <si>
    <t>La Ceja</t>
  </si>
  <si>
    <t>La Unión</t>
  </si>
  <si>
    <t>Marinilla</t>
  </si>
  <si>
    <t>Rionegro</t>
  </si>
  <si>
    <t>San Carlos</t>
  </si>
  <si>
    <t>San Francisco</t>
  </si>
  <si>
    <t>San Luis</t>
  </si>
  <si>
    <t>San Rafael</t>
  </si>
  <si>
    <t>Sonsón</t>
  </si>
  <si>
    <t>Amagá</t>
  </si>
  <si>
    <t>Andes</t>
  </si>
  <si>
    <t>Angelópolis</t>
  </si>
  <si>
    <t>Betania</t>
  </si>
  <si>
    <t>Betulia</t>
  </si>
  <si>
    <t>Caramanta</t>
  </si>
  <si>
    <t>Ciudad Bolívar</t>
  </si>
  <si>
    <t>Concordia</t>
  </si>
  <si>
    <t>Fredonia</t>
  </si>
  <si>
    <t>Hispania</t>
  </si>
  <si>
    <t>Jardín</t>
  </si>
  <si>
    <t>Jericó</t>
  </si>
  <si>
    <t>La Pintada</t>
  </si>
  <si>
    <t>Montebello</t>
  </si>
  <si>
    <t>Salgar</t>
  </si>
  <si>
    <t>Santa Bárbara</t>
  </si>
  <si>
    <t>Támesis</t>
  </si>
  <si>
    <t>Tarso</t>
  </si>
  <si>
    <t>Titiribí</t>
  </si>
  <si>
    <t>Urrao</t>
  </si>
  <si>
    <t>Valparaíso</t>
  </si>
  <si>
    <t>Venecia</t>
  </si>
  <si>
    <t>Apartadó</t>
  </si>
  <si>
    <t>Arboletes</t>
  </si>
  <si>
    <t>Carepa</t>
  </si>
  <si>
    <t>Chigorodó</t>
  </si>
  <si>
    <t>Mutatá</t>
  </si>
  <si>
    <t>Necoclí</t>
  </si>
  <si>
    <t>San Juan de Urabá</t>
  </si>
  <si>
    <t>San Pedro de Urabá</t>
  </si>
  <si>
    <t>Turbo</t>
  </si>
  <si>
    <t>Barbosa</t>
  </si>
  <si>
    <t>Bello</t>
  </si>
  <si>
    <t>Copacabana</t>
  </si>
  <si>
    <t>Envigado</t>
  </si>
  <si>
    <t>Girardota</t>
  </si>
  <si>
    <t>La Estrella</t>
  </si>
  <si>
    <t>Sabaneta</t>
  </si>
  <si>
    <t>Arauca: Arauca</t>
  </si>
  <si>
    <t>Atlántico: Barranquilla</t>
  </si>
  <si>
    <t>Bolívar: Cartagena de Indias</t>
  </si>
  <si>
    <t>Boyacá: Tunja</t>
  </si>
  <si>
    <t>Caldas: Manizales</t>
  </si>
  <si>
    <t>Caquetá: Florencia</t>
  </si>
  <si>
    <t>Casanare: Yopal</t>
  </si>
  <si>
    <t>Cauca: Popayán</t>
  </si>
  <si>
    <t>Cesar: Valledupar</t>
  </si>
  <si>
    <t>Chocó: Quibdó</t>
  </si>
  <si>
    <t>Córdoba: Montería</t>
  </si>
  <si>
    <t>Cundinamarca: Bogotá</t>
  </si>
  <si>
    <t>Guaviare: San José del Guaviare</t>
  </si>
  <si>
    <t>Huila: Neiva</t>
  </si>
  <si>
    <t>La Guajira: Riohacha</t>
  </si>
  <si>
    <t>Magdalena: Santa Marta</t>
  </si>
  <si>
    <t>Meta: Villavicencio</t>
  </si>
  <si>
    <t>Nariño: San Juan de Pasto</t>
  </si>
  <si>
    <t>Norte de Santander: San José de Cúcuta</t>
  </si>
  <si>
    <t>Putumayo: Mocoa</t>
  </si>
  <si>
    <t>Quindío: Armenia</t>
  </si>
  <si>
    <t>Risaralda: Pereira</t>
  </si>
  <si>
    <t>Santander: Bucaramanga</t>
  </si>
  <si>
    <t>Sucre: Sincelejo</t>
  </si>
  <si>
    <t>Tolima: Ibagué</t>
  </si>
  <si>
    <t>Valle del Cauca: Cali</t>
  </si>
  <si>
    <t>Vichada: Puerto Carreño</t>
  </si>
  <si>
    <t>Córdoba: Ayapel</t>
  </si>
  <si>
    <t>Cesar: Aguachica</t>
  </si>
  <si>
    <t>Magdalena: El Plato</t>
  </si>
  <si>
    <t>Boyacá: Paipa</t>
  </si>
  <si>
    <t>Caldas: Riosucio</t>
  </si>
  <si>
    <t>Itaguí</t>
  </si>
  <si>
    <t>Camionetas/Campero</t>
  </si>
  <si>
    <t>Tipo de vehículo</t>
  </si>
  <si>
    <t>Trayecto</t>
  </si>
  <si>
    <t>Zona/ Destino</t>
  </si>
  <si>
    <t>Armenia Mantequilla</t>
  </si>
  <si>
    <t>Puerto Berrio</t>
  </si>
  <si>
    <t>Carolina del Príncipie</t>
  </si>
  <si>
    <t>Don Matías</t>
  </si>
  <si>
    <t>Entreríos</t>
  </si>
  <si>
    <t>Pueblorico</t>
  </si>
  <si>
    <t>5. Por fuera de Antioquia</t>
  </si>
  <si>
    <t>Kilometro adicional</t>
  </si>
  <si>
    <t>Vehículos</t>
  </si>
  <si>
    <t>Camioneta/Campero</t>
  </si>
  <si>
    <t>Puntaje</t>
  </si>
  <si>
    <t>Argelia</t>
  </si>
  <si>
    <t>San Vicente Ferrer</t>
  </si>
  <si>
    <t>1. Antioquia/Oriente Antioqueño</t>
  </si>
  <si>
    <t>2. Antioquia/Por fuera del Oriente Antioqueño</t>
  </si>
  <si>
    <t>Corregimiento de Palmitas</t>
  </si>
  <si>
    <t>Corregimiento de San Cristobal</t>
  </si>
  <si>
    <t>Corregimiento de Altavista</t>
  </si>
  <si>
    <t>Corregimiento de San Antonio de Prado</t>
  </si>
  <si>
    <t>Corregimiento de Santa Elena</t>
  </si>
  <si>
    <t>Medellín (zona urbana)</t>
  </si>
  <si>
    <t>Corregimiento El Hatillo</t>
  </si>
  <si>
    <t>Cañón del Río Claro</t>
  </si>
  <si>
    <t>El Carmen de Viboral</t>
  </si>
  <si>
    <t>Doradal</t>
  </si>
  <si>
    <t>Caldas: La Dorada</t>
  </si>
  <si>
    <t>Boyacá: Puerto Boyacá</t>
  </si>
  <si>
    <t>Cundinamarca: Puerto Salgar</t>
  </si>
  <si>
    <t>Santander: Barrancabermeja</t>
  </si>
  <si>
    <t>Pernocta (valor por día)</t>
  </si>
  <si>
    <t>Cantidad</t>
  </si>
  <si>
    <t>Vehículos disponibles</t>
  </si>
  <si>
    <r>
      <t xml:space="preserve">Valores en pesos colombianos para cada destino </t>
    </r>
    <r>
      <rPr>
        <b/>
        <u/>
        <sz val="10"/>
        <color rgb="FFC00000"/>
        <rFont val="Calibri"/>
        <family val="2"/>
        <scheme val="minor"/>
      </rPr>
      <t>saliendo desde la Seccional Oriente de la Universidad de Antioquia</t>
    </r>
    <r>
      <rPr>
        <b/>
        <u/>
        <sz val="9"/>
        <color theme="1"/>
        <rFont val="Calibri"/>
        <family val="2"/>
        <scheme val="minor"/>
      </rPr>
      <t>, ubicada en Km 6 vía Rionegro-La Ceja (jurisdicción de El Carmen de Viboral)
Favor diligenciar todos los campos correspondientes a valor por viaje Doble (ida y regreso al destino especificado desde la Seccional Oriente), valor por kilómetro adicional en los alrededores del destino y valor por cada día de pernocta en el destino, para cada tipo de vehículo especificado</t>
    </r>
  </si>
  <si>
    <t>Tabla de puntajes por ítem para evaluación económica</t>
  </si>
  <si>
    <t>Tabla de valores por destino (propuesta económica)</t>
  </si>
  <si>
    <t>TRANSPORTE Y TURISMO 1A S.A.S.</t>
  </si>
  <si>
    <t>LINA MARIA FRANCO CEL 3166926514</t>
  </si>
  <si>
    <t>PUNTAJES OBTENIDOS</t>
  </si>
  <si>
    <t>Tabla de resumen de valores mínimos de todas las propuestas presentadas (para efectos de evaluación)</t>
  </si>
  <si>
    <r>
      <t xml:space="preserve">Valores mínimos ofrecidos entre todos los proponentes en pesos colombianos para cada destino </t>
    </r>
    <r>
      <rPr>
        <b/>
        <u/>
        <sz val="10"/>
        <color rgb="FFC00000"/>
        <rFont val="Calibri"/>
        <family val="2"/>
        <scheme val="minor"/>
      </rPr>
      <t>saliendo desde la Seccional Oriente de la Universidad de Antioquia</t>
    </r>
    <r>
      <rPr>
        <b/>
        <u/>
        <sz val="9"/>
        <color theme="1"/>
        <rFont val="Calibri"/>
        <family val="2"/>
        <scheme val="minor"/>
      </rPr>
      <t>, ubicada en Km 6 vía Rionegro-La Ceja (jurisdicción de El Carmen de Viboral)</t>
    </r>
  </si>
  <si>
    <t>Puntaje total</t>
  </si>
  <si>
    <t>* En este caso se toman los valores máximos para el cálculo</t>
  </si>
  <si>
    <t>Cantidad*</t>
  </si>
  <si>
    <t>Factor</t>
  </si>
  <si>
    <t>Regiones</t>
  </si>
  <si>
    <t>Económico</t>
  </si>
  <si>
    <t>Antioquia / Oriente antioqueño</t>
  </si>
  <si>
    <t>Antioquia / Por fuera del Oriente antioqueño</t>
  </si>
  <si>
    <t>Por fuera de Antioquia</t>
  </si>
  <si>
    <t>Capacidad de vehículos</t>
  </si>
  <si>
    <t>TRANSPORTE Y TURISMO 1A SAS</t>
  </si>
  <si>
    <t>Puntaje máximo posible</t>
  </si>
  <si>
    <t>Puntaje obtenido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</si>
</sst>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 #,##0.00_-;\-&quot;$&quot;\ * #,##0.00_-;_-&quot;$&quot;\ * &quot;-&quot;??_-;_-@_-"/>
    <numFmt numFmtId="43" formatCode="_-* #,##0.00_-;\-* #,##0.00_-;_-* &quot;-&quot;??_-;_-@_-"/>
    <numFmt numFmtId="164" formatCode="_-&quot;$&quot;\ * #,##0_-;\-&quot;$&quot;\ * #,##0_-;_-&quot;$&quot;\ * &quot;-&quot;??_-;_-@_-"/>
    <numFmt numFmtId="165" formatCode="_-* #,##0.0_-;\-* #,##0.0_-;_-* &quot;-&quot;??_-;_-@_-"/>
  </numFmts>
  <fonts count="14" x14ac:knownFonts="1">
    <font>
      <sz val="11"/>
      <color theme="1"/>
      <name val="Calibri"/>
      <family val="2"/>
      <scheme val="minor"/>
    </font>
    <font>
      <sz val="10"/>
      <color theme="1"/>
      <name val="Calibri"/>
      <family val="2"/>
      <scheme val="minor"/>
    </font>
    <font>
      <b/>
      <sz val="10"/>
      <color theme="1"/>
      <name val="Calibri"/>
      <family val="2"/>
      <scheme val="minor"/>
    </font>
    <font>
      <b/>
      <sz val="9"/>
      <color theme="1"/>
      <name val="Calibri"/>
      <family val="2"/>
      <scheme val="minor"/>
    </font>
    <font>
      <sz val="9"/>
      <color theme="1"/>
      <name val="Calibri"/>
      <family val="2"/>
      <scheme val="minor"/>
    </font>
    <font>
      <b/>
      <u/>
      <sz val="9"/>
      <color theme="1"/>
      <name val="Calibri"/>
      <family val="2"/>
      <scheme val="minor"/>
    </font>
    <font>
      <b/>
      <sz val="9"/>
      <name val="Calibri"/>
      <family val="2"/>
      <scheme val="minor"/>
    </font>
    <font>
      <sz val="9"/>
      <name val="Calibri"/>
      <family val="2"/>
      <scheme val="minor"/>
    </font>
    <font>
      <sz val="9"/>
      <color rgb="FF000000"/>
      <name val="Calibri"/>
      <family val="2"/>
      <scheme val="minor"/>
    </font>
    <font>
      <sz val="11"/>
      <color theme="1"/>
      <name val="Calibri"/>
      <family val="2"/>
      <scheme val="minor"/>
    </font>
    <font>
      <b/>
      <u/>
      <sz val="10"/>
      <color rgb="FFC00000"/>
      <name val="Calibri"/>
      <family val="2"/>
      <scheme val="minor"/>
    </font>
    <font>
      <b/>
      <sz val="11"/>
      <color theme="1"/>
      <name val="Calibri"/>
      <family val="2"/>
      <scheme val="minor"/>
    </font>
    <font>
      <b/>
      <sz val="18"/>
      <color indexed="8"/>
      <name val="Calibri"/>
      <family val="2"/>
      <scheme val="minor"/>
    </font>
    <font>
      <b/>
      <sz val="11"/>
      <color rgb="FF000000"/>
      <name val="Calibri"/>
      <family val="2"/>
      <scheme val="minor"/>
    </font>
  </fonts>
  <fills count="12">
    <fill>
      <patternFill patternType="none"/>
    </fill>
    <fill>
      <patternFill patternType="gray125"/>
    </fill>
    <fill>
      <patternFill patternType="solid">
        <fgColor rgb="FF00B0F0"/>
        <bgColor indexed="64"/>
      </patternFill>
    </fill>
    <fill>
      <patternFill patternType="solid">
        <fgColor rgb="FF00B050"/>
        <bgColor indexed="64"/>
      </patternFill>
    </fill>
    <fill>
      <patternFill patternType="solid">
        <fgColor rgb="FFFFC000"/>
        <bgColor indexed="64"/>
      </patternFill>
    </fill>
    <fill>
      <patternFill patternType="solid">
        <fgColor theme="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7" tint="-0.249977111117893"/>
        <bgColor indexed="64"/>
      </patternFill>
    </fill>
    <fill>
      <patternFill patternType="solid">
        <fgColor theme="8"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s>
  <cellStyleXfs count="3">
    <xf numFmtId="0" fontId="0" fillId="0" borderId="0"/>
    <xf numFmtId="44" fontId="9" fillId="0" borderId="0" applyFont="0" applyFill="0" applyBorder="0" applyAlignment="0" applyProtection="0"/>
    <xf numFmtId="43" fontId="9" fillId="0" borderId="0" applyFont="0" applyFill="0" applyBorder="0" applyAlignment="0" applyProtection="0"/>
  </cellStyleXfs>
  <cellXfs count="96">
    <xf numFmtId="0" fontId="0" fillId="0" borderId="0" xfId="0"/>
    <xf numFmtId="0" fontId="1" fillId="0" borderId="0" xfId="0" applyFont="1"/>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1" fillId="0" borderId="2" xfId="0" applyFont="1" applyBorder="1"/>
    <xf numFmtId="0" fontId="1" fillId="0" borderId="1" xfId="0" applyFont="1" applyBorder="1" applyAlignment="1">
      <alignment horizontal="center" vertical="center"/>
    </xf>
    <xf numFmtId="0" fontId="2" fillId="3" borderId="0" xfId="0" applyFont="1" applyFill="1" applyAlignment="1">
      <alignment horizontal="center"/>
    </xf>
    <xf numFmtId="0" fontId="1" fillId="0" borderId="0" xfId="0" applyFont="1" applyAlignment="1">
      <alignment horizontal="center" vertical="center" wrapText="1"/>
    </xf>
    <xf numFmtId="0" fontId="3" fillId="3" borderId="8"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7" fillId="5" borderId="1" xfId="0" applyFont="1" applyFill="1" applyBorder="1" applyAlignment="1">
      <alignment horizontal="center" wrapText="1"/>
    </xf>
    <xf numFmtId="0" fontId="4" fillId="5" borderId="1" xfId="0" applyFont="1" applyFill="1" applyBorder="1" applyAlignment="1">
      <alignment wrapText="1"/>
    </xf>
    <xf numFmtId="0" fontId="4" fillId="5" borderId="0" xfId="0" applyFont="1" applyFill="1" applyAlignment="1">
      <alignment wrapText="1"/>
    </xf>
    <xf numFmtId="0" fontId="7" fillId="5" borderId="1" xfId="0" applyFont="1" applyFill="1" applyBorder="1" applyAlignment="1">
      <alignment horizontal="center" vertical="center" wrapText="1"/>
    </xf>
    <xf numFmtId="0" fontId="4" fillId="5" borderId="0" xfId="0" applyFont="1" applyFill="1" applyAlignment="1">
      <alignment vertical="center" wrapText="1"/>
    </xf>
    <xf numFmtId="0" fontId="8" fillId="5" borderId="1" xfId="0" applyFont="1" applyFill="1" applyBorder="1" applyAlignment="1">
      <alignment horizontal="center" vertical="center" wrapText="1"/>
    </xf>
    <xf numFmtId="0" fontId="4" fillId="5" borderId="1" xfId="0" applyFont="1" applyFill="1" applyBorder="1" applyAlignment="1">
      <alignment horizontal="center" vertical="center"/>
    </xf>
    <xf numFmtId="0" fontId="3" fillId="5" borderId="1" xfId="0" applyFont="1" applyFill="1" applyBorder="1" applyAlignment="1">
      <alignment horizontal="center" vertical="center"/>
    </xf>
    <xf numFmtId="0" fontId="3" fillId="5" borderId="0" xfId="0" applyFont="1" applyFill="1" applyAlignment="1">
      <alignment vertical="center" wrapText="1"/>
    </xf>
    <xf numFmtId="0" fontId="6" fillId="5" borderId="0" xfId="0" applyFont="1" applyFill="1" applyAlignment="1">
      <alignment vertical="center" wrapText="1"/>
    </xf>
    <xf numFmtId="0" fontId="3" fillId="5" borderId="0" xfId="0" applyFont="1" applyFill="1" applyAlignment="1">
      <alignment horizontal="center" vertical="center" wrapText="1"/>
    </xf>
    <xf numFmtId="0" fontId="6" fillId="5" borderId="0" xfId="0" applyFont="1" applyFill="1" applyAlignment="1">
      <alignment horizontal="center" vertical="center" wrapText="1"/>
    </xf>
    <xf numFmtId="0" fontId="4" fillId="0" borderId="0" xfId="0" applyFont="1" applyAlignment="1">
      <alignment wrapText="1"/>
    </xf>
    <xf numFmtId="0" fontId="4" fillId="3" borderId="1" xfId="0" applyFont="1" applyFill="1" applyBorder="1" applyAlignment="1">
      <alignment horizontal="center" wrapText="1"/>
    </xf>
    <xf numFmtId="0" fontId="4" fillId="5" borderId="0" xfId="0" applyFont="1" applyFill="1" applyAlignment="1">
      <alignment horizontal="center" vertical="center" wrapText="1"/>
    </xf>
    <xf numFmtId="0" fontId="4" fillId="0" borderId="0" xfId="0" applyFont="1" applyAlignment="1">
      <alignment horizontal="center" vertical="center" wrapText="1"/>
    </xf>
    <xf numFmtId="0" fontId="3" fillId="5" borderId="0" xfId="0" applyFont="1" applyFill="1" applyAlignment="1">
      <alignment horizontal="center" wrapText="1"/>
    </xf>
    <xf numFmtId="0" fontId="4" fillId="5" borderId="0" xfId="0" applyFont="1" applyFill="1" applyAlignment="1">
      <alignment horizontal="center" wrapText="1"/>
    </xf>
    <xf numFmtId="0" fontId="4" fillId="5" borderId="5" xfId="0" applyFont="1" applyFill="1" applyBorder="1" applyAlignment="1">
      <alignment wrapText="1"/>
    </xf>
    <xf numFmtId="0" fontId="4" fillId="5" borderId="6" xfId="0" applyFont="1" applyFill="1" applyBorder="1" applyAlignment="1">
      <alignment wrapText="1"/>
    </xf>
    <xf numFmtId="0" fontId="4" fillId="5" borderId="7" xfId="0" applyFont="1" applyFill="1" applyBorder="1" applyAlignment="1">
      <alignment wrapText="1"/>
    </xf>
    <xf numFmtId="0" fontId="3" fillId="5" borderId="0" xfId="0" applyFont="1" applyFill="1" applyAlignment="1">
      <alignment wrapText="1"/>
    </xf>
    <xf numFmtId="165" fontId="4" fillId="5" borderId="7" xfId="2" applyNumberFormat="1" applyFont="1" applyFill="1" applyBorder="1" applyAlignment="1">
      <alignment horizontal="right" wrapText="1"/>
    </xf>
    <xf numFmtId="165" fontId="4" fillId="5" borderId="1" xfId="2" applyNumberFormat="1" applyFont="1" applyFill="1" applyBorder="1" applyAlignment="1">
      <alignment horizontal="right" wrapText="1"/>
    </xf>
    <xf numFmtId="164" fontId="4" fillId="5" borderId="7" xfId="1" applyNumberFormat="1" applyFont="1" applyFill="1" applyBorder="1" applyAlignment="1" applyProtection="1">
      <alignment horizontal="right" wrapText="1"/>
      <protection locked="0"/>
    </xf>
    <xf numFmtId="164" fontId="4" fillId="5" borderId="1" xfId="1" applyNumberFormat="1" applyFont="1" applyFill="1" applyBorder="1" applyAlignment="1" applyProtection="1">
      <alignment horizontal="right" wrapText="1"/>
      <protection locked="0"/>
    </xf>
    <xf numFmtId="0" fontId="4" fillId="5" borderId="1" xfId="0" applyFont="1" applyFill="1" applyBorder="1" applyAlignment="1" applyProtection="1">
      <alignment horizontal="center" vertical="center"/>
      <protection locked="0"/>
    </xf>
    <xf numFmtId="165" fontId="4" fillId="10" borderId="7" xfId="2" applyNumberFormat="1" applyFont="1" applyFill="1" applyBorder="1" applyAlignment="1">
      <alignment horizontal="right" wrapText="1"/>
    </xf>
    <xf numFmtId="0" fontId="4" fillId="0" borderId="0" xfId="0" applyFont="1" applyAlignment="1">
      <alignment vertical="center" wrapText="1"/>
    </xf>
    <xf numFmtId="164" fontId="4" fillId="5" borderId="7" xfId="1" applyNumberFormat="1" applyFont="1" applyFill="1" applyBorder="1" applyAlignment="1" applyProtection="1">
      <alignment horizontal="right" vertical="center" wrapText="1"/>
      <protection locked="0"/>
    </xf>
    <xf numFmtId="164" fontId="4" fillId="5" borderId="1" xfId="1" applyNumberFormat="1" applyFont="1" applyFill="1" applyBorder="1" applyAlignment="1" applyProtection="1">
      <alignment horizontal="right" vertical="center" wrapText="1"/>
      <protection locked="0"/>
    </xf>
    <xf numFmtId="0" fontId="4" fillId="5" borderId="5" xfId="0" applyFont="1" applyFill="1" applyBorder="1" applyAlignment="1">
      <alignment vertical="center" wrapText="1"/>
    </xf>
    <xf numFmtId="0" fontId="4" fillId="5" borderId="1" xfId="0" applyFont="1" applyFill="1" applyBorder="1" applyAlignment="1">
      <alignment vertical="center" wrapText="1"/>
    </xf>
    <xf numFmtId="0" fontId="4" fillId="5" borderId="6" xfId="0" applyFont="1" applyFill="1" applyBorder="1" applyAlignment="1">
      <alignment vertical="center" wrapText="1"/>
    </xf>
    <xf numFmtId="0" fontId="4" fillId="5" borderId="7" xfId="0" applyFont="1" applyFill="1" applyBorder="1" applyAlignment="1">
      <alignment vertical="center" wrapText="1"/>
    </xf>
    <xf numFmtId="2" fontId="4" fillId="5" borderId="7" xfId="1" applyNumberFormat="1" applyFont="1" applyFill="1" applyBorder="1" applyAlignment="1" applyProtection="1">
      <alignment horizontal="center" vertical="center" wrapText="1"/>
      <protection locked="0"/>
    </xf>
    <xf numFmtId="2" fontId="4" fillId="5" borderId="1" xfId="1" applyNumberFormat="1" applyFont="1" applyFill="1" applyBorder="1" applyAlignment="1" applyProtection="1">
      <alignment horizontal="center" vertical="center" wrapText="1"/>
      <protection locked="0"/>
    </xf>
    <xf numFmtId="0" fontId="4" fillId="5" borderId="1" xfId="2" applyNumberFormat="1" applyFont="1" applyFill="1" applyBorder="1" applyAlignment="1" applyProtection="1">
      <alignment horizontal="right" wrapText="1"/>
      <protection locked="0"/>
    </xf>
    <xf numFmtId="2" fontId="12" fillId="3" borderId="0" xfId="0" applyNumberFormat="1" applyFont="1" applyFill="1" applyAlignment="1">
      <alignment vertical="center" wrapText="1"/>
    </xf>
    <xf numFmtId="0" fontId="13" fillId="3" borderId="1" xfId="0" applyFont="1" applyFill="1" applyBorder="1" applyAlignment="1">
      <alignment horizontal="center" vertical="center" wrapText="1"/>
    </xf>
    <xf numFmtId="0" fontId="0" fillId="0" borderId="1" xfId="0" applyFont="1" applyBorder="1" applyAlignment="1">
      <alignment vertical="center" wrapText="1"/>
    </xf>
    <xf numFmtId="2" fontId="0" fillId="0" borderId="1" xfId="0" applyNumberFormat="1" applyBorder="1" applyAlignment="1">
      <alignment horizontal="center" vertical="center"/>
    </xf>
    <xf numFmtId="2" fontId="11" fillId="0" borderId="1" xfId="0" applyNumberFormat="1" applyFont="1" applyBorder="1" applyAlignment="1">
      <alignment horizontal="center" vertical="center" wrapText="1"/>
    </xf>
    <xf numFmtId="2" fontId="0" fillId="0" borderId="1" xfId="0" applyNumberFormat="1" applyFont="1" applyBorder="1" applyAlignment="1">
      <alignment horizontal="center" vertical="center" wrapText="1"/>
    </xf>
    <xf numFmtId="0" fontId="13" fillId="3" borderId="1" xfId="0" applyFont="1" applyFill="1" applyBorder="1" applyAlignment="1">
      <alignment horizontal="center" vertical="center" wrapText="1"/>
    </xf>
    <xf numFmtId="0" fontId="11" fillId="0" borderId="1" xfId="0" applyFont="1" applyBorder="1" applyAlignment="1">
      <alignment horizontal="right" vertical="center" wrapText="1"/>
    </xf>
    <xf numFmtId="0" fontId="0" fillId="0" borderId="1" xfId="0" applyFont="1" applyBorder="1" applyAlignment="1">
      <alignment horizontal="center" vertical="center" wrapText="1"/>
    </xf>
    <xf numFmtId="0" fontId="13" fillId="3" borderId="1" xfId="0" applyFont="1" applyFill="1" applyBorder="1" applyAlignment="1">
      <alignment horizontal="center" vertical="center" wrapText="1"/>
    </xf>
    <xf numFmtId="0" fontId="0" fillId="0" borderId="1" xfId="0" applyFont="1" applyBorder="1" applyAlignment="1">
      <alignment horizontal="right" vertical="center" wrapText="1"/>
    </xf>
    <xf numFmtId="0" fontId="4" fillId="6" borderId="7"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12" fillId="11" borderId="0" xfId="0" applyFont="1" applyFill="1" applyAlignment="1">
      <alignment horizontal="center" vertical="center" wrapText="1"/>
    </xf>
    <xf numFmtId="0" fontId="3" fillId="7" borderId="9" xfId="0" applyFont="1" applyFill="1" applyBorder="1" applyAlignment="1">
      <alignment horizontal="left" vertical="center" wrapText="1"/>
    </xf>
    <xf numFmtId="0" fontId="3" fillId="7" borderId="2" xfId="0" applyFont="1" applyFill="1" applyBorder="1" applyAlignment="1">
      <alignment horizontal="left" vertical="center" wrapText="1"/>
    </xf>
    <xf numFmtId="0" fontId="3" fillId="3" borderId="4"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9" borderId="9" xfId="0" applyFont="1" applyFill="1" applyBorder="1" applyAlignment="1">
      <alignment horizontal="left" vertical="center" wrapText="1"/>
    </xf>
    <xf numFmtId="0" fontId="3" fillId="9" borderId="2" xfId="0" applyFont="1" applyFill="1" applyBorder="1" applyAlignment="1">
      <alignment horizontal="left" vertical="center" wrapText="1"/>
    </xf>
    <xf numFmtId="0" fontId="3" fillId="8" borderId="4" xfId="0" applyFont="1" applyFill="1" applyBorder="1" applyAlignment="1">
      <alignment horizontal="left" vertical="center" wrapText="1"/>
    </xf>
    <xf numFmtId="0" fontId="3" fillId="8" borderId="3" xfId="0" applyFont="1" applyFill="1" applyBorder="1" applyAlignment="1">
      <alignment horizontal="left" vertical="center" wrapText="1"/>
    </xf>
    <xf numFmtId="0" fontId="3" fillId="8" borderId="5" xfId="0" applyFont="1" applyFill="1" applyBorder="1" applyAlignment="1">
      <alignment horizontal="left"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5" borderId="3" xfId="0" applyFont="1" applyFill="1" applyBorder="1" applyAlignment="1">
      <alignment horizontal="center" wrapText="1"/>
    </xf>
    <xf numFmtId="0" fontId="4" fillId="0" borderId="12" xfId="0" applyFont="1" applyBorder="1" applyAlignment="1">
      <alignment horizontal="center" wrapText="1"/>
    </xf>
    <xf numFmtId="0" fontId="4" fillId="0" borderId="13" xfId="0" applyFont="1" applyBorder="1" applyAlignment="1">
      <alignment horizontal="center" wrapText="1"/>
    </xf>
    <xf numFmtId="0" fontId="3" fillId="0" borderId="1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1" xfId="0" applyFont="1" applyBorder="1" applyAlignment="1">
      <alignment horizontal="center" vertical="center" wrapText="1"/>
    </xf>
    <xf numFmtId="0" fontId="4" fillId="5" borderId="2" xfId="0" applyFont="1" applyFill="1" applyBorder="1" applyAlignment="1">
      <alignment horizontal="center" wrapText="1"/>
    </xf>
    <xf numFmtId="0" fontId="4" fillId="0" borderId="3" xfId="0" applyFont="1" applyBorder="1" applyAlignment="1">
      <alignment horizontal="center" wrapText="1"/>
    </xf>
    <xf numFmtId="0" fontId="4" fillId="0" borderId="5" xfId="0" applyFont="1" applyBorder="1" applyAlignment="1">
      <alignment horizontal="center" wrapText="1"/>
    </xf>
    <xf numFmtId="0" fontId="3" fillId="9" borderId="9" xfId="0" applyFont="1" applyFill="1" applyBorder="1" applyAlignment="1">
      <alignment horizontal="left" wrapText="1"/>
    </xf>
    <xf numFmtId="0" fontId="3" fillId="9" borderId="2" xfId="0" applyFont="1" applyFill="1" applyBorder="1" applyAlignment="1">
      <alignment horizontal="left" wrapText="1"/>
    </xf>
    <xf numFmtId="0" fontId="3" fillId="9" borderId="4" xfId="0" applyFont="1" applyFill="1" applyBorder="1" applyAlignment="1">
      <alignment horizontal="left" wrapText="1"/>
    </xf>
    <xf numFmtId="0" fontId="3" fillId="9" borderId="3" xfId="0" applyFont="1" applyFill="1" applyBorder="1" applyAlignment="1">
      <alignment horizontal="left" wrapText="1"/>
    </xf>
    <xf numFmtId="0" fontId="3" fillId="9" borderId="5" xfId="0" applyFont="1" applyFill="1" applyBorder="1" applyAlignment="1">
      <alignment horizontal="left" wrapText="1"/>
    </xf>
  </cellXfs>
  <cellStyles count="3">
    <cellStyle name="Millares" xfId="2" builtinId="3"/>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1698625</xdr:colOff>
      <xdr:row>1</xdr:row>
      <xdr:rowOff>230187</xdr:rowOff>
    </xdr:to>
    <xdr:pic>
      <xdr:nvPicPr>
        <xdr:cNvPr id="2" name="Imagen 1">
          <a:extLst>
            <a:ext uri="{FF2B5EF4-FFF2-40B4-BE49-F238E27FC236}">
              <a16:creationId xmlns:a16="http://schemas.microsoft.com/office/drawing/2014/main" id="{D1A2129F-2C60-4E59-8811-9FB57591BE6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98625" cy="5349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1698625</xdr:colOff>
      <xdr:row>1</xdr:row>
      <xdr:rowOff>230187</xdr:rowOff>
    </xdr:to>
    <xdr:pic>
      <xdr:nvPicPr>
        <xdr:cNvPr id="2" name="Imagen 1">
          <a:extLst>
            <a:ext uri="{FF2B5EF4-FFF2-40B4-BE49-F238E27FC236}">
              <a16:creationId xmlns:a16="http://schemas.microsoft.com/office/drawing/2014/main" id="{7A969040-13AB-4F31-8703-029DAF2CD66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98625" cy="53498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103187</xdr:colOff>
      <xdr:row>0</xdr:row>
      <xdr:rowOff>23812</xdr:rowOff>
    </xdr:from>
    <xdr:to>
      <xdr:col>0</xdr:col>
      <xdr:colOff>1801812</xdr:colOff>
      <xdr:row>1</xdr:row>
      <xdr:rowOff>253999</xdr:rowOff>
    </xdr:to>
    <xdr:pic>
      <xdr:nvPicPr>
        <xdr:cNvPr id="2" name="Imagen 1">
          <a:extLst>
            <a:ext uri="{FF2B5EF4-FFF2-40B4-BE49-F238E27FC236}">
              <a16:creationId xmlns:a16="http://schemas.microsoft.com/office/drawing/2014/main" id="{D38815B9-C9F3-4CCB-9B0C-7E55CAF4764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3187" y="23812"/>
          <a:ext cx="1698625" cy="53181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C13600-B4EA-4408-8846-9142267027B0}">
  <dimension ref="A1:D7"/>
  <sheetViews>
    <sheetView tabSelected="1" workbookViewId="0">
      <selection sqref="A1:A2"/>
    </sheetView>
  </sheetViews>
  <sheetFormatPr baseColWidth="10" defaultRowHeight="15" x14ac:dyDescent="0.25"/>
  <cols>
    <col min="2" max="2" width="22.42578125" customWidth="1"/>
    <col min="4" max="4" width="22" customWidth="1"/>
  </cols>
  <sheetData>
    <row r="1" spans="1:4" x14ac:dyDescent="0.25">
      <c r="A1" s="57" t="s">
        <v>215</v>
      </c>
      <c r="B1" s="57" t="s">
        <v>216</v>
      </c>
      <c r="C1" s="57" t="s">
        <v>223</v>
      </c>
      <c r="D1" s="54" t="s">
        <v>224</v>
      </c>
    </row>
    <row r="2" spans="1:4" ht="30" x14ac:dyDescent="0.25">
      <c r="A2" s="57"/>
      <c r="B2" s="57"/>
      <c r="C2" s="57"/>
      <c r="D2" s="49" t="s">
        <v>222</v>
      </c>
    </row>
    <row r="3" spans="1:4" ht="30" customHeight="1" x14ac:dyDescent="0.25">
      <c r="A3" s="56" t="s">
        <v>217</v>
      </c>
      <c r="B3" s="50" t="s">
        <v>218</v>
      </c>
      <c r="C3" s="53">
        <v>422</v>
      </c>
      <c r="D3" s="51">
        <f>SUM('Oferente 1'!$P$13:$AA$36)</f>
        <v>422</v>
      </c>
    </row>
    <row r="4" spans="1:4" ht="30" customHeight="1" x14ac:dyDescent="0.25">
      <c r="A4" s="56"/>
      <c r="B4" s="50" t="s">
        <v>219</v>
      </c>
      <c r="C4" s="53">
        <v>1880</v>
      </c>
      <c r="D4" s="51">
        <f>SUM('Oferente 1'!$P$42:$AA$148)</f>
        <v>1880</v>
      </c>
    </row>
    <row r="5" spans="1:4" ht="30" customHeight="1" x14ac:dyDescent="0.25">
      <c r="A5" s="56"/>
      <c r="B5" s="50" t="s">
        <v>220</v>
      </c>
      <c r="C5" s="53">
        <v>378</v>
      </c>
      <c r="D5" s="51">
        <f>SUM('Oferente 1'!$P$154:$X$189)</f>
        <v>378</v>
      </c>
    </row>
    <row r="6" spans="1:4" ht="30" customHeight="1" x14ac:dyDescent="0.25">
      <c r="A6" s="58" t="s">
        <v>221</v>
      </c>
      <c r="B6" s="58"/>
      <c r="C6" s="53">
        <v>80</v>
      </c>
      <c r="D6" s="51">
        <f>SUM('Oferente 1'!$P$193:$P$196)</f>
        <v>80</v>
      </c>
    </row>
    <row r="7" spans="1:4" ht="30" customHeight="1" x14ac:dyDescent="0.25">
      <c r="A7" s="55" t="s">
        <v>212</v>
      </c>
      <c r="B7" s="55"/>
      <c r="C7" s="52">
        <f>SUM(C3:C6)</f>
        <v>2760</v>
      </c>
      <c r="D7" s="52">
        <f t="shared" ref="D7" si="0">SUM(D3:D6)</f>
        <v>2760</v>
      </c>
    </row>
  </sheetData>
  <mergeCells count="6">
    <mergeCell ref="A7:B7"/>
    <mergeCell ref="A3:A5"/>
    <mergeCell ref="C1:C2"/>
    <mergeCell ref="A1:A2"/>
    <mergeCell ref="B1:B2"/>
    <mergeCell ref="A6:B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D348DD-C238-4739-9605-7DFED7C0C8F4}">
  <dimension ref="A1:BS271"/>
  <sheetViews>
    <sheetView zoomScaleNormal="100" workbookViewId="0">
      <selection activeCell="B1" sqref="B1:J2"/>
    </sheetView>
  </sheetViews>
  <sheetFormatPr baseColWidth="10" defaultColWidth="11.42578125" defaultRowHeight="12" x14ac:dyDescent="0.2"/>
  <cols>
    <col min="1" max="1" width="28.85546875" style="22" customWidth="1"/>
    <col min="2" max="2" width="10.7109375" style="22" customWidth="1"/>
    <col min="3" max="14" width="10.7109375" style="12" customWidth="1"/>
    <col min="15" max="15" width="28.85546875" style="22" customWidth="1"/>
    <col min="16" max="18" width="10.7109375" style="22" customWidth="1"/>
    <col min="19" max="26" width="10.7109375" style="12" customWidth="1"/>
    <col min="27" max="27" width="12.85546875" style="12" customWidth="1"/>
    <col min="28" max="70" width="11.42578125" style="12"/>
    <col min="71" max="16384" width="11.42578125" style="22"/>
  </cols>
  <sheetData>
    <row r="1" spans="1:70" ht="24" customHeight="1" x14ac:dyDescent="0.2">
      <c r="A1" s="82"/>
      <c r="B1" s="84" t="s">
        <v>206</v>
      </c>
      <c r="C1" s="84"/>
      <c r="D1" s="84"/>
      <c r="E1" s="84"/>
      <c r="F1" s="84"/>
      <c r="G1" s="84"/>
      <c r="H1" s="84"/>
      <c r="I1" s="84"/>
      <c r="J1" s="85"/>
      <c r="O1" s="12"/>
      <c r="P1" s="12"/>
      <c r="Q1" s="12"/>
      <c r="R1" s="12"/>
    </row>
    <row r="2" spans="1:70" ht="23.25" customHeight="1" thickBot="1" x14ac:dyDescent="0.25">
      <c r="A2" s="83"/>
      <c r="B2" s="86"/>
      <c r="C2" s="86"/>
      <c r="D2" s="86"/>
      <c r="E2" s="86"/>
      <c r="F2" s="86"/>
      <c r="G2" s="86"/>
      <c r="H2" s="86"/>
      <c r="I2" s="86"/>
      <c r="J2" s="87"/>
      <c r="O2" s="12"/>
      <c r="P2" s="12"/>
      <c r="Q2" s="12"/>
      <c r="R2" s="12"/>
    </row>
    <row r="3" spans="1:70" s="12" customFormat="1" ht="4.5" customHeight="1" x14ac:dyDescent="0.2">
      <c r="A3" s="88"/>
      <c r="B3" s="88"/>
      <c r="C3" s="88"/>
    </row>
    <row r="4" spans="1:70" x14ac:dyDescent="0.2">
      <c r="A4" s="23" t="s">
        <v>0</v>
      </c>
      <c r="B4" s="89" t="s">
        <v>207</v>
      </c>
      <c r="C4" s="89"/>
      <c r="D4" s="89"/>
      <c r="E4" s="89"/>
      <c r="F4" s="89"/>
      <c r="G4" s="89"/>
      <c r="H4" s="89"/>
      <c r="I4" s="89"/>
      <c r="J4" s="90"/>
      <c r="O4" s="12"/>
      <c r="P4" s="12"/>
      <c r="Q4" s="12"/>
      <c r="R4" s="12"/>
    </row>
    <row r="5" spans="1:70" x14ac:dyDescent="0.2">
      <c r="A5" s="23" t="s">
        <v>1</v>
      </c>
      <c r="B5" s="89" t="s">
        <v>208</v>
      </c>
      <c r="C5" s="89"/>
      <c r="D5" s="89"/>
      <c r="E5" s="89"/>
      <c r="F5" s="89"/>
      <c r="G5" s="89"/>
      <c r="H5" s="89"/>
      <c r="I5" s="89"/>
      <c r="J5" s="90"/>
      <c r="O5" s="12"/>
      <c r="P5" s="12"/>
      <c r="Q5" s="12"/>
      <c r="R5" s="12"/>
      <c r="AA5" s="12" t="s">
        <v>212</v>
      </c>
    </row>
    <row r="6" spans="1:70" s="12" customFormat="1" ht="3.75" customHeight="1" x14ac:dyDescent="0.2">
      <c r="A6" s="81"/>
      <c r="B6" s="81"/>
      <c r="C6" s="81"/>
    </row>
    <row r="7" spans="1:70" ht="48.75" customHeight="1" x14ac:dyDescent="0.2">
      <c r="A7" s="76" t="s">
        <v>204</v>
      </c>
      <c r="B7" s="77"/>
      <c r="C7" s="77"/>
      <c r="D7" s="77"/>
      <c r="E7" s="77"/>
      <c r="F7" s="77"/>
      <c r="G7" s="77"/>
      <c r="H7" s="77"/>
      <c r="I7" s="77"/>
      <c r="J7" s="78"/>
      <c r="O7" s="65" t="s">
        <v>209</v>
      </c>
      <c r="P7" s="65"/>
      <c r="Q7" s="65"/>
      <c r="R7" s="65"/>
      <c r="S7" s="65"/>
      <c r="T7" s="65"/>
      <c r="U7" s="65"/>
      <c r="V7" s="65"/>
      <c r="W7" s="65"/>
      <c r="X7" s="65"/>
      <c r="Y7" s="65"/>
      <c r="Z7" s="65"/>
      <c r="AA7" s="48">
        <f>SUM(P13:AA36,P42:AA148,P154:X189,P193:P196)</f>
        <v>2760</v>
      </c>
    </row>
    <row r="8" spans="1:70" ht="3.75" customHeight="1" x14ac:dyDescent="0.2">
      <c r="A8" s="79"/>
      <c r="B8" s="80"/>
      <c r="C8" s="80"/>
      <c r="D8" s="80"/>
      <c r="E8" s="80"/>
      <c r="F8" s="80"/>
      <c r="G8" s="80"/>
      <c r="H8" s="80"/>
      <c r="I8" s="80"/>
      <c r="J8" s="80"/>
      <c r="O8" s="12"/>
      <c r="P8" s="12"/>
      <c r="Q8" s="12"/>
      <c r="R8" s="12"/>
    </row>
    <row r="9" spans="1:70" s="38" customFormat="1" x14ac:dyDescent="0.25">
      <c r="A9" s="66" t="s">
        <v>185</v>
      </c>
      <c r="B9" s="67"/>
      <c r="C9" s="67"/>
      <c r="D9" s="67"/>
      <c r="E9" s="67"/>
      <c r="F9" s="67"/>
      <c r="G9" s="67"/>
      <c r="H9" s="67"/>
      <c r="I9" s="67"/>
      <c r="J9" s="67"/>
      <c r="K9" s="67"/>
      <c r="L9" s="67"/>
      <c r="M9" s="67"/>
      <c r="N9" s="18"/>
      <c r="O9" s="66" t="s">
        <v>185</v>
      </c>
      <c r="P9" s="67"/>
      <c r="Q9" s="67"/>
      <c r="R9" s="67"/>
      <c r="S9" s="67"/>
      <c r="T9" s="67"/>
      <c r="U9" s="67"/>
      <c r="V9" s="67"/>
      <c r="W9" s="67"/>
      <c r="X9" s="67"/>
      <c r="Y9" s="67"/>
      <c r="Z9" s="67"/>
      <c r="AA9" s="67"/>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row>
    <row r="10" spans="1:70" s="25" customFormat="1" x14ac:dyDescent="0.25">
      <c r="A10" s="8" t="s">
        <v>169</v>
      </c>
      <c r="B10" s="68" t="s">
        <v>168</v>
      </c>
      <c r="C10" s="69"/>
      <c r="D10" s="70"/>
      <c r="E10" s="68" t="s">
        <v>2</v>
      </c>
      <c r="F10" s="69"/>
      <c r="G10" s="70"/>
      <c r="H10" s="68" t="s">
        <v>3</v>
      </c>
      <c r="I10" s="69"/>
      <c r="J10" s="70"/>
      <c r="K10" s="68" t="s">
        <v>6</v>
      </c>
      <c r="L10" s="69"/>
      <c r="M10" s="70"/>
      <c r="N10" s="18"/>
      <c r="O10" s="8" t="s">
        <v>169</v>
      </c>
      <c r="P10" s="68" t="s">
        <v>168</v>
      </c>
      <c r="Q10" s="69"/>
      <c r="R10" s="70"/>
      <c r="S10" s="68" t="s">
        <v>2</v>
      </c>
      <c r="T10" s="69"/>
      <c r="U10" s="70"/>
      <c r="V10" s="68" t="s">
        <v>3</v>
      </c>
      <c r="W10" s="69"/>
      <c r="X10" s="70"/>
      <c r="Y10" s="68" t="s">
        <v>6</v>
      </c>
      <c r="Z10" s="69"/>
      <c r="AA10" s="70"/>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c r="BM10" s="24"/>
      <c r="BN10" s="24"/>
      <c r="BO10" s="24"/>
      <c r="BP10" s="24"/>
      <c r="BQ10" s="24"/>
      <c r="BR10" s="24"/>
    </row>
    <row r="11" spans="1:70" s="38" customFormat="1" x14ac:dyDescent="0.25">
      <c r="A11" s="9" t="s">
        <v>170</v>
      </c>
      <c r="B11" s="61" t="s">
        <v>24</v>
      </c>
      <c r="C11" s="63" t="s">
        <v>179</v>
      </c>
      <c r="D11" s="59" t="s">
        <v>201</v>
      </c>
      <c r="E11" s="61" t="s">
        <v>24</v>
      </c>
      <c r="F11" s="63" t="s">
        <v>179</v>
      </c>
      <c r="G11" s="59" t="s">
        <v>201</v>
      </c>
      <c r="H11" s="61" t="s">
        <v>24</v>
      </c>
      <c r="I11" s="63" t="s">
        <v>179</v>
      </c>
      <c r="J11" s="59" t="s">
        <v>201</v>
      </c>
      <c r="K11" s="61" t="s">
        <v>24</v>
      </c>
      <c r="L11" s="63" t="s">
        <v>179</v>
      </c>
      <c r="M11" s="59" t="s">
        <v>201</v>
      </c>
      <c r="N11" s="19"/>
      <c r="O11" s="9" t="s">
        <v>170</v>
      </c>
      <c r="P11" s="61" t="s">
        <v>24</v>
      </c>
      <c r="Q11" s="63" t="s">
        <v>179</v>
      </c>
      <c r="R11" s="59" t="s">
        <v>201</v>
      </c>
      <c r="S11" s="61" t="s">
        <v>24</v>
      </c>
      <c r="T11" s="63" t="s">
        <v>179</v>
      </c>
      <c r="U11" s="59" t="s">
        <v>201</v>
      </c>
      <c r="V11" s="61" t="s">
        <v>24</v>
      </c>
      <c r="W11" s="63" t="s">
        <v>179</v>
      </c>
      <c r="X11" s="59" t="s">
        <v>201</v>
      </c>
      <c r="Y11" s="61" t="s">
        <v>24</v>
      </c>
      <c r="Z11" s="63" t="s">
        <v>179</v>
      </c>
      <c r="AA11" s="59" t="s">
        <v>201</v>
      </c>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row>
    <row r="12" spans="1:70" s="38" customFormat="1" x14ac:dyDescent="0.25">
      <c r="A12" s="9" t="s">
        <v>171</v>
      </c>
      <c r="B12" s="62"/>
      <c r="C12" s="64"/>
      <c r="D12" s="60"/>
      <c r="E12" s="62"/>
      <c r="F12" s="64"/>
      <c r="G12" s="60"/>
      <c r="H12" s="62"/>
      <c r="I12" s="64"/>
      <c r="J12" s="60"/>
      <c r="K12" s="62"/>
      <c r="L12" s="64"/>
      <c r="M12" s="60"/>
      <c r="N12" s="21"/>
      <c r="O12" s="9" t="s">
        <v>171</v>
      </c>
      <c r="P12" s="62"/>
      <c r="Q12" s="64"/>
      <c r="R12" s="60"/>
      <c r="S12" s="62"/>
      <c r="T12" s="64"/>
      <c r="U12" s="60"/>
      <c r="V12" s="62"/>
      <c r="W12" s="64"/>
      <c r="X12" s="60"/>
      <c r="Y12" s="62"/>
      <c r="Z12" s="64"/>
      <c r="AA12" s="60"/>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row>
    <row r="13" spans="1:70" s="14" customFormat="1" x14ac:dyDescent="0.25">
      <c r="A13" s="13" t="s">
        <v>195</v>
      </c>
      <c r="B13" s="39">
        <v>180000</v>
      </c>
      <c r="C13" s="39">
        <v>1972</v>
      </c>
      <c r="D13" s="39">
        <v>350000</v>
      </c>
      <c r="E13" s="39">
        <v>312000</v>
      </c>
      <c r="F13" s="39">
        <v>2900</v>
      </c>
      <c r="G13" s="39">
        <v>420000</v>
      </c>
      <c r="H13" s="39">
        <v>432000</v>
      </c>
      <c r="I13" s="39">
        <v>3200</v>
      </c>
      <c r="J13" s="39">
        <v>480000</v>
      </c>
      <c r="K13" s="39">
        <v>540000</v>
      </c>
      <c r="L13" s="39">
        <v>3596</v>
      </c>
      <c r="M13" s="39">
        <v>580000</v>
      </c>
      <c r="N13" s="20"/>
      <c r="O13" s="13" t="s">
        <v>195</v>
      </c>
      <c r="P13" s="45">
        <f>IF(B13='Valores mínimos'!B13,Puntaje!B8,('Valores mínimos'!B13/B13)*Puntaje!B8)</f>
        <v>2</v>
      </c>
      <c r="Q13" s="45">
        <f>IF(C13='Valores mínimos'!C13,Puntaje!C8,('Valores mínimos'!C13/C13)*Puntaje!C8)</f>
        <v>0.5</v>
      </c>
      <c r="R13" s="45">
        <f>IF(D13='Valores mínimos'!D13,Puntaje!D8,('Valores mínimos'!D13/D13)*Puntaje!D8)</f>
        <v>1</v>
      </c>
      <c r="S13" s="45">
        <f>IF(E13='Valores mínimos'!E13,Puntaje!E8,('Valores mínimos'!E13/E13)*Puntaje!E8)</f>
        <v>2</v>
      </c>
      <c r="T13" s="45">
        <f>IF(F13='Valores mínimos'!F13,Puntaje!F8,('Valores mínimos'!F13/F13)*Puntaje!F8)</f>
        <v>0.5</v>
      </c>
      <c r="U13" s="45">
        <f>IF(G13='Valores mínimos'!G13,Puntaje!G8,('Valores mínimos'!G13/G13)*Puntaje!G8)</f>
        <v>1</v>
      </c>
      <c r="V13" s="45">
        <f>IF(H13='Valores mínimos'!H13,Puntaje!H8,('Valores mínimos'!H13/H13)*Puntaje!H8)</f>
        <v>2</v>
      </c>
      <c r="W13" s="45">
        <f>IF(I13='Valores mínimos'!I13,Puntaje!I8,('Valores mínimos'!I13/I13)*Puntaje!I8)</f>
        <v>0.5</v>
      </c>
      <c r="X13" s="45">
        <f>IF(J13='Valores mínimos'!J13,Puntaje!J8,('Valores mínimos'!J13/J13)*Puntaje!J8)</f>
        <v>1</v>
      </c>
      <c r="Y13" s="45">
        <f>IF(K13='Valores mínimos'!K13,Puntaje!K8,('Valores mínimos'!K13/K13)*Puntaje!K8)</f>
        <v>2</v>
      </c>
      <c r="Z13" s="45">
        <f>IF(L13='Valores mínimos'!L13,Puntaje!L8,('Valores mínimos'!L13/L13)*Puntaje!L8)</f>
        <v>0.5</v>
      </c>
      <c r="AA13" s="45">
        <f>IF(M13='Valores mínimos'!M13,Puntaje!M8,('Valores mínimos'!M13/M13)*Puntaje!M8)</f>
        <v>1</v>
      </c>
    </row>
    <row r="14" spans="1:70" s="14" customFormat="1" x14ac:dyDescent="0.25">
      <c r="A14" s="13" t="s">
        <v>83</v>
      </c>
      <c r="B14" s="39">
        <v>210000</v>
      </c>
      <c r="C14" s="39">
        <v>1972</v>
      </c>
      <c r="D14" s="39">
        <v>350000</v>
      </c>
      <c r="E14" s="39">
        <v>432000</v>
      </c>
      <c r="F14" s="39">
        <v>2900</v>
      </c>
      <c r="G14" s="39">
        <v>420000</v>
      </c>
      <c r="H14" s="39">
        <v>604800</v>
      </c>
      <c r="I14" s="39">
        <v>3200</v>
      </c>
      <c r="J14" s="39">
        <v>480000</v>
      </c>
      <c r="K14" s="39">
        <v>756000</v>
      </c>
      <c r="L14" s="39">
        <v>3596</v>
      </c>
      <c r="M14" s="39">
        <v>580000</v>
      </c>
      <c r="N14" s="20"/>
      <c r="O14" s="13" t="s">
        <v>83</v>
      </c>
      <c r="P14" s="45">
        <f>IF(B14='Valores mínimos'!B14,Puntaje!B9,('Valores mínimos'!B14/B14)*Puntaje!B9)</f>
        <v>2</v>
      </c>
      <c r="Q14" s="45">
        <f>IF(C14='Valores mínimos'!C14,Puntaje!C9,('Valores mínimos'!C14/C14)*Puntaje!C9)</f>
        <v>0.5</v>
      </c>
      <c r="R14" s="45">
        <f>IF(D14='Valores mínimos'!D14,Puntaje!D9,('Valores mínimos'!D14/D14)*Puntaje!D9)</f>
        <v>1</v>
      </c>
      <c r="S14" s="45">
        <f>IF(E14='Valores mínimos'!E14,Puntaje!E9,('Valores mínimos'!E14/E14)*Puntaje!E9)</f>
        <v>2</v>
      </c>
      <c r="T14" s="45">
        <f>IF(F14='Valores mínimos'!F14,Puntaje!F9,('Valores mínimos'!F14/F14)*Puntaje!F9)</f>
        <v>0.5</v>
      </c>
      <c r="U14" s="45">
        <f>IF(G14='Valores mínimos'!G14,Puntaje!G9,('Valores mínimos'!G14/G14)*Puntaje!G9)</f>
        <v>1</v>
      </c>
      <c r="V14" s="45">
        <f>IF(H14='Valores mínimos'!H14,Puntaje!H9,('Valores mínimos'!H14/H14)*Puntaje!H9)</f>
        <v>2</v>
      </c>
      <c r="W14" s="45">
        <f>IF(I14='Valores mínimos'!I14,Puntaje!I9,('Valores mínimos'!I14/I14)*Puntaje!I9)</f>
        <v>0.5</v>
      </c>
      <c r="X14" s="45">
        <f>IF(J14='Valores mínimos'!J14,Puntaje!J9,('Valores mínimos'!J14/J14)*Puntaje!J9)</f>
        <v>1</v>
      </c>
      <c r="Y14" s="45">
        <f>IF(K14='Valores mínimos'!K14,Puntaje!K9,('Valores mínimos'!K14/K14)*Puntaje!K9)</f>
        <v>2</v>
      </c>
      <c r="Z14" s="45">
        <f>IF(L14='Valores mínimos'!L14,Puntaje!L9,('Valores mínimos'!L14/L14)*Puntaje!L9)</f>
        <v>0.5</v>
      </c>
      <c r="AA14" s="45">
        <f>IF(M14='Valores mínimos'!M14,Puntaje!M9,('Valores mínimos'!M14/M14)*Puntaje!M9)</f>
        <v>1</v>
      </c>
    </row>
    <row r="15" spans="1:70" s="14" customFormat="1" x14ac:dyDescent="0.25">
      <c r="A15" s="13" t="s">
        <v>84</v>
      </c>
      <c r="B15" s="39">
        <v>210000</v>
      </c>
      <c r="C15" s="39">
        <v>1972</v>
      </c>
      <c r="D15" s="39">
        <v>350000</v>
      </c>
      <c r="E15" s="39">
        <v>432000</v>
      </c>
      <c r="F15" s="39">
        <v>2900</v>
      </c>
      <c r="G15" s="39">
        <v>420000</v>
      </c>
      <c r="H15" s="39">
        <v>595200</v>
      </c>
      <c r="I15" s="39">
        <v>3200</v>
      </c>
      <c r="J15" s="39">
        <v>480000</v>
      </c>
      <c r="K15" s="39">
        <v>744000</v>
      </c>
      <c r="L15" s="39">
        <v>3596</v>
      </c>
      <c r="M15" s="39">
        <v>580000</v>
      </c>
      <c r="N15" s="20"/>
      <c r="O15" s="13" t="s">
        <v>84</v>
      </c>
      <c r="P15" s="45">
        <f>IF(B15='Valores mínimos'!B15,Puntaje!B10,('Valores mínimos'!B15/B15)*Puntaje!B10)</f>
        <v>2</v>
      </c>
      <c r="Q15" s="45">
        <f>IF(C15='Valores mínimos'!C15,Puntaje!C10,('Valores mínimos'!C15/C15)*Puntaje!C10)</f>
        <v>0.5</v>
      </c>
      <c r="R15" s="45">
        <f>IF(D15='Valores mínimos'!D15,Puntaje!D10,('Valores mínimos'!D15/D15)*Puntaje!D10)</f>
        <v>1</v>
      </c>
      <c r="S15" s="45">
        <f>IF(E15='Valores mínimos'!E15,Puntaje!E10,('Valores mínimos'!E15/E15)*Puntaje!E10)</f>
        <v>2</v>
      </c>
      <c r="T15" s="45">
        <f>IF(F15='Valores mínimos'!F15,Puntaje!F10,('Valores mínimos'!F15/F15)*Puntaje!F10)</f>
        <v>0.5</v>
      </c>
      <c r="U15" s="45">
        <f>IF(G15='Valores mínimos'!G15,Puntaje!G10,('Valores mínimos'!G15/G15)*Puntaje!G10)</f>
        <v>1</v>
      </c>
      <c r="V15" s="45">
        <f>IF(H15='Valores mínimos'!H15,Puntaje!H10,('Valores mínimos'!H15/H15)*Puntaje!H10)</f>
        <v>2</v>
      </c>
      <c r="W15" s="45">
        <f>IF(I15='Valores mínimos'!I15,Puntaje!I10,('Valores mínimos'!I15/I15)*Puntaje!I10)</f>
        <v>0.5</v>
      </c>
      <c r="X15" s="45">
        <f>IF(J15='Valores mínimos'!J15,Puntaje!J10,('Valores mínimos'!J15/J15)*Puntaje!J10)</f>
        <v>1</v>
      </c>
      <c r="Y15" s="45">
        <f>IF(K15='Valores mínimos'!K15,Puntaje!K10,('Valores mínimos'!K15/K15)*Puntaje!K10)</f>
        <v>2</v>
      </c>
      <c r="Z15" s="45">
        <f>IF(L15='Valores mínimos'!L15,Puntaje!L10,('Valores mínimos'!L15/L15)*Puntaje!L10)</f>
        <v>0.5</v>
      </c>
      <c r="AA15" s="45">
        <f>IF(M15='Valores mínimos'!M15,Puntaje!M10,('Valores mínimos'!M15/M15)*Puntaje!M10)</f>
        <v>1</v>
      </c>
    </row>
    <row r="16" spans="1:70" s="14" customFormat="1" x14ac:dyDescent="0.25">
      <c r="A16" s="13" t="s">
        <v>86</v>
      </c>
      <c r="B16" s="39">
        <v>180000</v>
      </c>
      <c r="C16" s="39">
        <v>1972</v>
      </c>
      <c r="D16" s="39">
        <v>350000</v>
      </c>
      <c r="E16" s="39">
        <v>432000</v>
      </c>
      <c r="F16" s="39">
        <v>2900</v>
      </c>
      <c r="G16" s="39">
        <v>420000</v>
      </c>
      <c r="H16" s="39">
        <v>604800</v>
      </c>
      <c r="I16" s="39">
        <v>3200</v>
      </c>
      <c r="J16" s="39">
        <v>480000</v>
      </c>
      <c r="K16" s="39">
        <v>756000</v>
      </c>
      <c r="L16" s="39">
        <v>3596</v>
      </c>
      <c r="M16" s="39">
        <v>580000</v>
      </c>
      <c r="N16" s="20"/>
      <c r="O16" s="13" t="s">
        <v>86</v>
      </c>
      <c r="P16" s="45">
        <f>IF(B16='Valores mínimos'!B16,Puntaje!B11,('Valores mínimos'!B16/B16)*Puntaje!B11)</f>
        <v>2</v>
      </c>
      <c r="Q16" s="45">
        <f>IF(C16='Valores mínimos'!C16,Puntaje!C11,('Valores mínimos'!C16/C16)*Puntaje!C11)</f>
        <v>0.5</v>
      </c>
      <c r="R16" s="45">
        <f>IF(D16='Valores mínimos'!D16,Puntaje!D11,('Valores mínimos'!D16/D16)*Puntaje!D11)</f>
        <v>1</v>
      </c>
      <c r="S16" s="45">
        <f>IF(E16='Valores mínimos'!E16,Puntaje!E11,('Valores mínimos'!E16/E16)*Puntaje!E11)</f>
        <v>2</v>
      </c>
      <c r="T16" s="45">
        <f>IF(F16='Valores mínimos'!F16,Puntaje!F11,('Valores mínimos'!F16/F16)*Puntaje!F11)</f>
        <v>0.5</v>
      </c>
      <c r="U16" s="45">
        <f>IF(G16='Valores mínimos'!G16,Puntaje!G11,('Valores mínimos'!G16/G16)*Puntaje!G11)</f>
        <v>1</v>
      </c>
      <c r="V16" s="45">
        <f>IF(H16='Valores mínimos'!H16,Puntaje!H11,('Valores mínimos'!H16/H16)*Puntaje!H11)</f>
        <v>2</v>
      </c>
      <c r="W16" s="45">
        <f>IF(I16='Valores mínimos'!I16,Puntaje!I11,('Valores mínimos'!I16/I16)*Puntaje!I11)</f>
        <v>0.5</v>
      </c>
      <c r="X16" s="45">
        <f>IF(J16='Valores mínimos'!J16,Puntaje!J11,('Valores mínimos'!J16/J16)*Puntaje!J11)</f>
        <v>1</v>
      </c>
      <c r="Y16" s="45">
        <f>IF(K16='Valores mínimos'!K16,Puntaje!K11,('Valores mínimos'!K16/K16)*Puntaje!K11)</f>
        <v>2</v>
      </c>
      <c r="Z16" s="45">
        <f>IF(L16='Valores mínimos'!L16,Puntaje!L11,('Valores mínimos'!L16/L16)*Puntaje!L11)</f>
        <v>0.5</v>
      </c>
      <c r="AA16" s="45">
        <f>IF(M16='Valores mínimos'!M16,Puntaje!M11,('Valores mínimos'!M16/M16)*Puntaje!M11)</f>
        <v>1</v>
      </c>
    </row>
    <row r="17" spans="1:27" s="14" customFormat="1" x14ac:dyDescent="0.25">
      <c r="A17" s="13" t="s">
        <v>88</v>
      </c>
      <c r="B17" s="39">
        <v>180000</v>
      </c>
      <c r="C17" s="39">
        <v>1972</v>
      </c>
      <c r="D17" s="39">
        <v>350000</v>
      </c>
      <c r="E17" s="39">
        <v>408000</v>
      </c>
      <c r="F17" s="39">
        <v>2900</v>
      </c>
      <c r="G17" s="39">
        <v>420000</v>
      </c>
      <c r="H17" s="39">
        <v>576000</v>
      </c>
      <c r="I17" s="39">
        <v>3200</v>
      </c>
      <c r="J17" s="39">
        <v>480000</v>
      </c>
      <c r="K17" s="39">
        <v>720000</v>
      </c>
      <c r="L17" s="39">
        <v>3596</v>
      </c>
      <c r="M17" s="39">
        <v>580000</v>
      </c>
      <c r="N17" s="20"/>
      <c r="O17" s="13" t="s">
        <v>88</v>
      </c>
      <c r="P17" s="45">
        <f>IF(B17='Valores mínimos'!B17,Puntaje!B12,('Valores mínimos'!B17/B17)*Puntaje!B12)</f>
        <v>4</v>
      </c>
      <c r="Q17" s="45">
        <f>IF(C17='Valores mínimos'!C17,Puntaje!C12,('Valores mínimos'!C17/C17)*Puntaje!C12)</f>
        <v>1</v>
      </c>
      <c r="R17" s="45">
        <f>IF(D17='Valores mínimos'!D17,Puntaje!D12,('Valores mínimos'!D17/D17)*Puntaje!D12)</f>
        <v>2</v>
      </c>
      <c r="S17" s="45">
        <f>IF(E17='Valores mínimos'!E17,Puntaje!E12,('Valores mínimos'!E17/E17)*Puntaje!E12)</f>
        <v>4</v>
      </c>
      <c r="T17" s="45">
        <f>IF(F17='Valores mínimos'!F17,Puntaje!F12,('Valores mínimos'!F17/F17)*Puntaje!F12)</f>
        <v>1</v>
      </c>
      <c r="U17" s="45">
        <f>IF(G17='Valores mínimos'!G17,Puntaje!G12,('Valores mínimos'!G17/G17)*Puntaje!G12)</f>
        <v>2</v>
      </c>
      <c r="V17" s="45">
        <f>IF(H17='Valores mínimos'!H17,Puntaje!H12,('Valores mínimos'!H17/H17)*Puntaje!H12)</f>
        <v>4</v>
      </c>
      <c r="W17" s="45">
        <f>IF(I17='Valores mínimos'!I17,Puntaje!I12,('Valores mínimos'!I17/I17)*Puntaje!I12)</f>
        <v>1</v>
      </c>
      <c r="X17" s="45">
        <f>IF(J17='Valores mínimos'!J17,Puntaje!J12,('Valores mínimos'!J17/J17)*Puntaje!J12)</f>
        <v>2</v>
      </c>
      <c r="Y17" s="45">
        <f>IF(K17='Valores mínimos'!K17,Puntaje!K12,('Valores mínimos'!K17/K17)*Puntaje!K12)</f>
        <v>4</v>
      </c>
      <c r="Z17" s="45">
        <f>IF(L17='Valores mínimos'!L17,Puntaje!L12,('Valores mínimos'!L17/L17)*Puntaje!L12)</f>
        <v>1</v>
      </c>
      <c r="AA17" s="45">
        <f>IF(M17='Valores mínimos'!M17,Puntaje!M12,('Valores mínimos'!M17/M17)*Puntaje!M12)</f>
        <v>2</v>
      </c>
    </row>
    <row r="18" spans="1:27" s="14" customFormat="1" x14ac:dyDescent="0.25">
      <c r="A18" s="13" t="s">
        <v>89</v>
      </c>
      <c r="B18" s="39">
        <v>260000</v>
      </c>
      <c r="C18" s="39">
        <v>1972</v>
      </c>
      <c r="D18" s="39">
        <v>350000</v>
      </c>
      <c r="E18" s="39">
        <v>660000</v>
      </c>
      <c r="F18" s="39">
        <v>2900</v>
      </c>
      <c r="G18" s="39">
        <v>420000</v>
      </c>
      <c r="H18" s="39">
        <v>900000</v>
      </c>
      <c r="I18" s="39">
        <v>3200</v>
      </c>
      <c r="J18" s="39">
        <v>480000</v>
      </c>
      <c r="K18" s="39">
        <v>1140000</v>
      </c>
      <c r="L18" s="39">
        <v>3596</v>
      </c>
      <c r="M18" s="39">
        <v>580000</v>
      </c>
      <c r="N18" s="20"/>
      <c r="O18" s="13" t="s">
        <v>89</v>
      </c>
      <c r="P18" s="45">
        <f>IF(B18='Valores mínimos'!B18,Puntaje!B13,('Valores mínimos'!B18/B18)*Puntaje!B13)</f>
        <v>2</v>
      </c>
      <c r="Q18" s="45">
        <f>IF(C18='Valores mínimos'!C18,Puntaje!C13,('Valores mínimos'!C18/C18)*Puntaje!C13)</f>
        <v>0.5</v>
      </c>
      <c r="R18" s="45">
        <f>IF(D18='Valores mínimos'!D18,Puntaje!D13,('Valores mínimos'!D18/D18)*Puntaje!D13)</f>
        <v>1</v>
      </c>
      <c r="S18" s="45">
        <f>IF(E18='Valores mínimos'!E18,Puntaje!E13,('Valores mínimos'!E18/E18)*Puntaje!E13)</f>
        <v>2</v>
      </c>
      <c r="T18" s="45">
        <f>IF(F18='Valores mínimos'!F18,Puntaje!F13,('Valores mínimos'!F18/F18)*Puntaje!F13)</f>
        <v>0.5</v>
      </c>
      <c r="U18" s="45">
        <f>IF(G18='Valores mínimos'!G18,Puntaje!G13,('Valores mínimos'!G18/G18)*Puntaje!G13)</f>
        <v>1</v>
      </c>
      <c r="V18" s="45">
        <f>IF(H18='Valores mínimos'!H18,Puntaje!H13,('Valores mínimos'!H18/H18)*Puntaje!H13)</f>
        <v>2</v>
      </c>
      <c r="W18" s="45">
        <f>IF(I18='Valores mínimos'!I18,Puntaje!I13,('Valores mínimos'!I18/I18)*Puntaje!I13)</f>
        <v>0.5</v>
      </c>
      <c r="X18" s="45">
        <f>IF(J18='Valores mínimos'!J18,Puntaje!J13,('Valores mínimos'!J18/J18)*Puntaje!J13)</f>
        <v>1</v>
      </c>
      <c r="Y18" s="45">
        <f>IF(K18='Valores mínimos'!K18,Puntaje!K13,('Valores mínimos'!K18/K18)*Puntaje!K13)</f>
        <v>2</v>
      </c>
      <c r="Z18" s="45">
        <f>IF(L18='Valores mínimos'!L18,Puntaje!L13,('Valores mínimos'!L18/L18)*Puntaje!L13)</f>
        <v>0.5</v>
      </c>
      <c r="AA18" s="45">
        <f>IF(M18='Valores mínimos'!M18,Puntaje!M13,('Valores mínimos'!M18/M18)*Puntaje!M13)</f>
        <v>1</v>
      </c>
    </row>
    <row r="19" spans="1:27" s="14" customFormat="1" x14ac:dyDescent="0.25">
      <c r="A19" s="13" t="s">
        <v>90</v>
      </c>
      <c r="B19" s="39">
        <v>180000</v>
      </c>
      <c r="C19" s="39">
        <v>1972</v>
      </c>
      <c r="D19" s="39">
        <v>350000</v>
      </c>
      <c r="E19" s="39">
        <v>312000</v>
      </c>
      <c r="F19" s="39">
        <v>2900</v>
      </c>
      <c r="G19" s="39">
        <v>420000</v>
      </c>
      <c r="H19" s="39">
        <v>432000</v>
      </c>
      <c r="I19" s="39">
        <v>3200</v>
      </c>
      <c r="J19" s="39">
        <v>480000</v>
      </c>
      <c r="K19" s="39">
        <v>540000</v>
      </c>
      <c r="L19" s="39">
        <v>3596</v>
      </c>
      <c r="M19" s="39">
        <v>580000</v>
      </c>
      <c r="N19" s="20"/>
      <c r="O19" s="13" t="s">
        <v>90</v>
      </c>
      <c r="P19" s="45">
        <f>IF(B19='Valores mínimos'!B19,Puntaje!B14,('Valores mínimos'!B19/B19)*Puntaje!B14)</f>
        <v>4</v>
      </c>
      <c r="Q19" s="45">
        <f>IF(C19='Valores mínimos'!C19,Puntaje!C14,('Valores mínimos'!C19/C19)*Puntaje!C14)</f>
        <v>1</v>
      </c>
      <c r="R19" s="45">
        <f>IF(D19='Valores mínimos'!D19,Puntaje!D14,('Valores mínimos'!D19/D19)*Puntaje!D14)</f>
        <v>2</v>
      </c>
      <c r="S19" s="45">
        <f>IF(E19='Valores mínimos'!E19,Puntaje!E14,('Valores mínimos'!E19/E19)*Puntaje!E14)</f>
        <v>4</v>
      </c>
      <c r="T19" s="45">
        <f>IF(F19='Valores mínimos'!F19,Puntaje!F14,('Valores mínimos'!F19/F19)*Puntaje!F14)</f>
        <v>1</v>
      </c>
      <c r="U19" s="45">
        <f>IF(G19='Valores mínimos'!G19,Puntaje!G14,('Valores mínimos'!G19/G19)*Puntaje!G14)</f>
        <v>2</v>
      </c>
      <c r="V19" s="45">
        <f>IF(H19='Valores mínimos'!H19,Puntaje!H14,('Valores mínimos'!H19/H19)*Puntaje!H14)</f>
        <v>4</v>
      </c>
      <c r="W19" s="45">
        <f>IF(I19='Valores mínimos'!I19,Puntaje!I14,('Valores mínimos'!I19/I19)*Puntaje!I14)</f>
        <v>1</v>
      </c>
      <c r="X19" s="45">
        <f>IF(J19='Valores mínimos'!J19,Puntaje!J14,('Valores mínimos'!J19/J19)*Puntaje!J14)</f>
        <v>2</v>
      </c>
      <c r="Y19" s="45">
        <f>IF(K19='Valores mínimos'!K19,Puntaje!K14,('Valores mínimos'!K19/K19)*Puntaje!K14)</f>
        <v>4</v>
      </c>
      <c r="Z19" s="45">
        <f>IF(L19='Valores mínimos'!L19,Puntaje!L14,('Valores mínimos'!L19/L19)*Puntaje!L14)</f>
        <v>1</v>
      </c>
      <c r="AA19" s="45">
        <f>IF(M19='Valores mínimos'!M19,Puntaje!M14,('Valores mínimos'!M19/M19)*Puntaje!M14)</f>
        <v>2</v>
      </c>
    </row>
    <row r="20" spans="1:27" s="14" customFormat="1" x14ac:dyDescent="0.25">
      <c r="A20" s="13" t="s">
        <v>91</v>
      </c>
      <c r="B20" s="39">
        <v>160000</v>
      </c>
      <c r="C20" s="39">
        <v>1972</v>
      </c>
      <c r="D20" s="39">
        <v>350000</v>
      </c>
      <c r="E20" s="39">
        <v>312000</v>
      </c>
      <c r="F20" s="39">
        <v>2900</v>
      </c>
      <c r="G20" s="39">
        <v>420000</v>
      </c>
      <c r="H20" s="39">
        <v>432000</v>
      </c>
      <c r="I20" s="39">
        <v>3200</v>
      </c>
      <c r="J20" s="39">
        <v>480000</v>
      </c>
      <c r="K20" s="39">
        <v>540000</v>
      </c>
      <c r="L20" s="39">
        <v>3596</v>
      </c>
      <c r="M20" s="39">
        <v>580000</v>
      </c>
      <c r="N20" s="20"/>
      <c r="O20" s="13" t="s">
        <v>91</v>
      </c>
      <c r="P20" s="45">
        <f>IF(B20='Valores mínimos'!B20,Puntaje!B15,('Valores mínimos'!B20/B20)*Puntaje!B15)</f>
        <v>10</v>
      </c>
      <c r="Q20" s="45">
        <f>IF(C20='Valores mínimos'!C20,Puntaje!C15,('Valores mínimos'!C20/C20)*Puntaje!C15)</f>
        <v>3</v>
      </c>
      <c r="R20" s="45">
        <f>IF(D20='Valores mínimos'!D20,Puntaje!D15,('Valores mínimos'!D20/D20)*Puntaje!D15)</f>
        <v>5</v>
      </c>
      <c r="S20" s="45">
        <f>IF(E20='Valores mínimos'!E20,Puntaje!E15,('Valores mínimos'!E20/E20)*Puntaje!E15)</f>
        <v>10</v>
      </c>
      <c r="T20" s="45">
        <f>IF(F20='Valores mínimos'!F20,Puntaje!F15,('Valores mínimos'!F20/F20)*Puntaje!F15)</f>
        <v>3</v>
      </c>
      <c r="U20" s="45">
        <f>IF(G20='Valores mínimos'!G20,Puntaje!G15,('Valores mínimos'!G20/G20)*Puntaje!G15)</f>
        <v>5</v>
      </c>
      <c r="V20" s="45">
        <f>IF(H20='Valores mínimos'!H20,Puntaje!H15,('Valores mínimos'!H20/H20)*Puntaje!H15)</f>
        <v>10</v>
      </c>
      <c r="W20" s="45">
        <f>IF(I20='Valores mínimos'!I20,Puntaje!I15,('Valores mínimos'!I20/I20)*Puntaje!I15)</f>
        <v>3</v>
      </c>
      <c r="X20" s="45">
        <f>IF(J20='Valores mínimos'!J20,Puntaje!J15,('Valores mínimos'!J20/J20)*Puntaje!J15)</f>
        <v>5</v>
      </c>
      <c r="Y20" s="45">
        <f>IF(K20='Valores mínimos'!K20,Puntaje!K15,('Valores mínimos'!K20/K20)*Puntaje!K15)</f>
        <v>10</v>
      </c>
      <c r="Z20" s="45">
        <f>IF(L20='Valores mínimos'!L20,Puntaje!L15,('Valores mínimos'!L20/L20)*Puntaje!L15)</f>
        <v>3</v>
      </c>
      <c r="AA20" s="45">
        <f>IF(M20='Valores mínimos'!M20,Puntaje!M15,('Valores mínimos'!M20/M20)*Puntaje!M15)</f>
        <v>5</v>
      </c>
    </row>
    <row r="21" spans="1:27" s="14" customFormat="1" x14ac:dyDescent="0.25">
      <c r="A21" s="13" t="s">
        <v>184</v>
      </c>
      <c r="B21" s="39">
        <v>240000</v>
      </c>
      <c r="C21" s="39">
        <v>1972</v>
      </c>
      <c r="D21" s="39">
        <v>350000</v>
      </c>
      <c r="E21" s="39">
        <v>408000</v>
      </c>
      <c r="F21" s="39">
        <v>2900</v>
      </c>
      <c r="G21" s="39">
        <v>420000</v>
      </c>
      <c r="H21" s="39">
        <v>576000</v>
      </c>
      <c r="I21" s="39">
        <v>3200</v>
      </c>
      <c r="J21" s="39">
        <v>480000</v>
      </c>
      <c r="K21" s="39">
        <v>720000</v>
      </c>
      <c r="L21" s="39">
        <v>3596</v>
      </c>
      <c r="M21" s="39">
        <v>580000</v>
      </c>
      <c r="N21" s="20"/>
      <c r="O21" s="13" t="s">
        <v>184</v>
      </c>
      <c r="P21" s="45">
        <f>IF(B21='Valores mínimos'!B21,Puntaje!B16,('Valores mínimos'!B21/B21)*Puntaje!B16)</f>
        <v>2</v>
      </c>
      <c r="Q21" s="45">
        <f>IF(C21='Valores mínimos'!C21,Puntaje!C16,('Valores mínimos'!C21/C21)*Puntaje!C16)</f>
        <v>0.5</v>
      </c>
      <c r="R21" s="45">
        <f>IF(D21='Valores mínimos'!D21,Puntaje!D16,('Valores mínimos'!D21/D21)*Puntaje!D16)</f>
        <v>1</v>
      </c>
      <c r="S21" s="45">
        <f>IF(E21='Valores mínimos'!E21,Puntaje!E16,('Valores mínimos'!E21/E21)*Puntaje!E16)</f>
        <v>2</v>
      </c>
      <c r="T21" s="45">
        <f>IF(F21='Valores mínimos'!F21,Puntaje!F16,('Valores mínimos'!F21/F21)*Puntaje!F16)</f>
        <v>0.5</v>
      </c>
      <c r="U21" s="45">
        <f>IF(G21='Valores mínimos'!G21,Puntaje!G16,('Valores mínimos'!G21/G21)*Puntaje!G16)</f>
        <v>1</v>
      </c>
      <c r="V21" s="45">
        <f>IF(H21='Valores mínimos'!H21,Puntaje!H16,('Valores mínimos'!H21/H21)*Puntaje!H16)</f>
        <v>2</v>
      </c>
      <c r="W21" s="45">
        <f>IF(I21='Valores mínimos'!I21,Puntaje!I16,('Valores mínimos'!I21/I21)*Puntaje!I16)</f>
        <v>0.5</v>
      </c>
      <c r="X21" s="45">
        <f>IF(J21='Valores mínimos'!J21,Puntaje!J16,('Valores mínimos'!J21/J21)*Puntaje!J16)</f>
        <v>1</v>
      </c>
      <c r="Y21" s="45">
        <f>IF(K21='Valores mínimos'!K21,Puntaje!K16,('Valores mínimos'!K21/K21)*Puntaje!K16)</f>
        <v>2</v>
      </c>
      <c r="Z21" s="45">
        <f>IF(L21='Valores mínimos'!L21,Puntaje!L16,('Valores mínimos'!L21/L21)*Puntaje!L16)</f>
        <v>0.5</v>
      </c>
      <c r="AA21" s="45">
        <f>IF(M21='Valores mínimos'!M21,Puntaje!M16,('Valores mínimos'!M21/M21)*Puntaje!M16)</f>
        <v>1</v>
      </c>
    </row>
    <row r="22" spans="1:27" s="14" customFormat="1" x14ac:dyDescent="0.25">
      <c r="A22" s="13" t="s">
        <v>78</v>
      </c>
      <c r="B22" s="39">
        <v>380000</v>
      </c>
      <c r="C22" s="39">
        <v>1972</v>
      </c>
      <c r="D22" s="39">
        <v>350000</v>
      </c>
      <c r="E22" s="39">
        <v>900000</v>
      </c>
      <c r="F22" s="39">
        <v>2900</v>
      </c>
      <c r="G22" s="39">
        <v>420000</v>
      </c>
      <c r="H22" s="39">
        <v>1176000</v>
      </c>
      <c r="I22" s="39">
        <v>3200</v>
      </c>
      <c r="J22" s="39">
        <v>480000</v>
      </c>
      <c r="K22" s="39">
        <v>1440000</v>
      </c>
      <c r="L22" s="39">
        <v>3596</v>
      </c>
      <c r="M22" s="39">
        <v>580000</v>
      </c>
      <c r="N22" s="20"/>
      <c r="O22" s="13" t="s">
        <v>78</v>
      </c>
      <c r="P22" s="45">
        <f>IF(B22='Valores mínimos'!B22,Puntaje!B17,('Valores mínimos'!B22/B22)*Puntaje!B17)</f>
        <v>2</v>
      </c>
      <c r="Q22" s="45">
        <f>IF(C22='Valores mínimos'!C22,Puntaje!C17,('Valores mínimos'!C22/C22)*Puntaje!C17)</f>
        <v>0.5</v>
      </c>
      <c r="R22" s="45">
        <f>IF(D22='Valores mínimos'!D22,Puntaje!D17,('Valores mínimos'!D22/D22)*Puntaje!D17)</f>
        <v>1</v>
      </c>
      <c r="S22" s="45">
        <f>IF(E22='Valores mínimos'!E22,Puntaje!E17,('Valores mínimos'!E22/E22)*Puntaje!E17)</f>
        <v>2</v>
      </c>
      <c r="T22" s="45">
        <f>IF(F22='Valores mínimos'!F22,Puntaje!F17,('Valores mínimos'!F22/F22)*Puntaje!F17)</f>
        <v>0.5</v>
      </c>
      <c r="U22" s="45">
        <f>IF(G22='Valores mínimos'!G22,Puntaje!G17,('Valores mínimos'!G22/G22)*Puntaje!G17)</f>
        <v>1</v>
      </c>
      <c r="V22" s="45">
        <f>IF(H22='Valores mínimos'!H22,Puntaje!H17,('Valores mínimos'!H22/H22)*Puntaje!H17)</f>
        <v>2</v>
      </c>
      <c r="W22" s="45">
        <f>IF(I22='Valores mínimos'!I22,Puntaje!I17,('Valores mínimos'!I22/I22)*Puntaje!I17)</f>
        <v>0.5</v>
      </c>
      <c r="X22" s="45">
        <f>IF(J22='Valores mínimos'!J22,Puntaje!J17,('Valores mínimos'!J22/J22)*Puntaje!J17)</f>
        <v>1</v>
      </c>
      <c r="Y22" s="45">
        <f>IF(K22='Valores mínimos'!K22,Puntaje!K17,('Valores mínimos'!K22/K22)*Puntaje!K17)</f>
        <v>2</v>
      </c>
      <c r="Z22" s="45">
        <f>IF(L22='Valores mínimos'!L22,Puntaje!L17,('Valores mínimos'!L22/L22)*Puntaje!L17)</f>
        <v>0.5</v>
      </c>
      <c r="AA22" s="45">
        <f>IF(M22='Valores mínimos'!M22,Puntaje!M17,('Valores mínimos'!M22/M22)*Puntaje!M17)</f>
        <v>1</v>
      </c>
    </row>
    <row r="23" spans="1:27" s="14" customFormat="1" x14ac:dyDescent="0.25">
      <c r="A23" s="13" t="s">
        <v>79</v>
      </c>
      <c r="B23" s="39">
        <v>380000</v>
      </c>
      <c r="C23" s="39">
        <v>1972</v>
      </c>
      <c r="D23" s="39">
        <v>350000</v>
      </c>
      <c r="E23" s="39">
        <v>1026000</v>
      </c>
      <c r="F23" s="39">
        <v>2900</v>
      </c>
      <c r="G23" s="39">
        <v>420000</v>
      </c>
      <c r="H23" s="39">
        <v>1440000</v>
      </c>
      <c r="I23" s="39">
        <v>3200</v>
      </c>
      <c r="J23" s="39">
        <v>480000</v>
      </c>
      <c r="K23" s="39">
        <v>1800000</v>
      </c>
      <c r="L23" s="39">
        <v>3596</v>
      </c>
      <c r="M23" s="39">
        <v>580000</v>
      </c>
      <c r="N23" s="20"/>
      <c r="O23" s="13" t="s">
        <v>79</v>
      </c>
      <c r="P23" s="45">
        <f>IF(B23='Valores mínimos'!B23,Puntaje!B18,('Valores mínimos'!B23/B23)*Puntaje!B18)</f>
        <v>2</v>
      </c>
      <c r="Q23" s="45">
        <f>IF(C23='Valores mínimos'!C23,Puntaje!C18,('Valores mínimos'!C23/C23)*Puntaje!C18)</f>
        <v>0.5</v>
      </c>
      <c r="R23" s="45">
        <f>IF(D23='Valores mínimos'!D23,Puntaje!D18,('Valores mínimos'!D23/D23)*Puntaje!D18)</f>
        <v>1</v>
      </c>
      <c r="S23" s="45">
        <f>IF(E23='Valores mínimos'!E23,Puntaje!E18,('Valores mínimos'!E23/E23)*Puntaje!E18)</f>
        <v>2</v>
      </c>
      <c r="T23" s="45">
        <f>IF(F23='Valores mínimos'!F23,Puntaje!F18,('Valores mínimos'!F23/F23)*Puntaje!F18)</f>
        <v>0.5</v>
      </c>
      <c r="U23" s="45">
        <f>IF(G23='Valores mínimos'!G23,Puntaje!G18,('Valores mínimos'!G23/G23)*Puntaje!G18)</f>
        <v>1</v>
      </c>
      <c r="V23" s="45">
        <f>IF(H23='Valores mínimos'!H23,Puntaje!H18,('Valores mínimos'!H23/H23)*Puntaje!H18)</f>
        <v>2</v>
      </c>
      <c r="W23" s="45">
        <f>IF(I23='Valores mínimos'!I23,Puntaje!I18,('Valores mínimos'!I23/I23)*Puntaje!I18)</f>
        <v>0.5</v>
      </c>
      <c r="X23" s="45">
        <f>IF(J23='Valores mínimos'!J23,Puntaje!J18,('Valores mínimos'!J23/J23)*Puntaje!J18)</f>
        <v>1</v>
      </c>
      <c r="Y23" s="45">
        <f>IF(K23='Valores mínimos'!K23,Puntaje!K18,('Valores mínimos'!K23/K23)*Puntaje!K18)</f>
        <v>2</v>
      </c>
      <c r="Z23" s="45">
        <f>IF(L23='Valores mínimos'!L23,Puntaje!L18,('Valores mínimos'!L23/L23)*Puntaje!L18)</f>
        <v>0.5</v>
      </c>
      <c r="AA23" s="45">
        <f>IF(M23='Valores mínimos'!M23,Puntaje!M18,('Valores mínimos'!M23/M23)*Puntaje!M18)</f>
        <v>1</v>
      </c>
    </row>
    <row r="24" spans="1:27" s="14" customFormat="1" x14ac:dyDescent="0.25">
      <c r="A24" s="13" t="s">
        <v>183</v>
      </c>
      <c r="B24" s="39">
        <v>560000</v>
      </c>
      <c r="C24" s="39">
        <v>1972</v>
      </c>
      <c r="D24" s="39">
        <v>350000</v>
      </c>
      <c r="E24" s="39">
        <v>1380000</v>
      </c>
      <c r="F24" s="39">
        <v>2900</v>
      </c>
      <c r="G24" s="39">
        <v>420000</v>
      </c>
      <c r="H24" s="39">
        <v>1920000</v>
      </c>
      <c r="I24" s="39">
        <v>3200</v>
      </c>
      <c r="J24" s="39">
        <v>480000</v>
      </c>
      <c r="K24" s="39">
        <v>2400000</v>
      </c>
      <c r="L24" s="39">
        <v>3596</v>
      </c>
      <c r="M24" s="39">
        <v>580000</v>
      </c>
      <c r="N24" s="20"/>
      <c r="O24" s="13" t="s">
        <v>183</v>
      </c>
      <c r="P24" s="45">
        <f>IF(B24='Valores mínimos'!B24,Puntaje!B19,('Valores mínimos'!B24/B24)*Puntaje!B19)</f>
        <v>2</v>
      </c>
      <c r="Q24" s="45">
        <f>IF(C24='Valores mínimos'!C24,Puntaje!C19,('Valores mínimos'!C24/C24)*Puntaje!C19)</f>
        <v>0.5</v>
      </c>
      <c r="R24" s="45">
        <f>IF(D24='Valores mínimos'!D24,Puntaje!D19,('Valores mínimos'!D24/D24)*Puntaje!D19)</f>
        <v>1</v>
      </c>
      <c r="S24" s="45">
        <f>IF(E24='Valores mínimos'!E24,Puntaje!E19,('Valores mínimos'!E24/E24)*Puntaje!E19)</f>
        <v>2</v>
      </c>
      <c r="T24" s="45">
        <f>IF(F24='Valores mínimos'!F24,Puntaje!F19,('Valores mínimos'!F24/F24)*Puntaje!F19)</f>
        <v>0.5</v>
      </c>
      <c r="U24" s="45">
        <f>IF(G24='Valores mínimos'!G24,Puntaje!G19,('Valores mínimos'!G24/G24)*Puntaje!G19)</f>
        <v>1</v>
      </c>
      <c r="V24" s="45">
        <f>IF(H24='Valores mínimos'!H24,Puntaje!H19,('Valores mínimos'!H24/H24)*Puntaje!H19)</f>
        <v>2</v>
      </c>
      <c r="W24" s="45">
        <f>IF(I24='Valores mínimos'!I24,Puntaje!I19,('Valores mínimos'!I24/I24)*Puntaje!I19)</f>
        <v>0.5</v>
      </c>
      <c r="X24" s="45">
        <f>IF(J24='Valores mínimos'!J24,Puntaje!J19,('Valores mínimos'!J24/J24)*Puntaje!J19)</f>
        <v>1</v>
      </c>
      <c r="Y24" s="45">
        <f>IF(K24='Valores mínimos'!K24,Puntaje!K19,('Valores mínimos'!K24/K24)*Puntaje!K19)</f>
        <v>2</v>
      </c>
      <c r="Z24" s="45">
        <f>IF(L24='Valores mínimos'!L24,Puntaje!L19,('Valores mínimos'!L24/L24)*Puntaje!L19)</f>
        <v>0.5</v>
      </c>
      <c r="AA24" s="45">
        <f>IF(M24='Valores mínimos'!M24,Puntaje!M19,('Valores mínimos'!M24/M24)*Puntaje!M19)</f>
        <v>1</v>
      </c>
    </row>
    <row r="25" spans="1:27" s="14" customFormat="1" x14ac:dyDescent="0.25">
      <c r="A25" s="13" t="s">
        <v>80</v>
      </c>
      <c r="B25" s="39">
        <v>380000</v>
      </c>
      <c r="C25" s="39">
        <v>1972</v>
      </c>
      <c r="D25" s="39">
        <v>350000</v>
      </c>
      <c r="E25" s="39">
        <v>660000</v>
      </c>
      <c r="F25" s="39">
        <v>2900</v>
      </c>
      <c r="G25" s="39">
        <v>420000</v>
      </c>
      <c r="H25" s="39">
        <v>912000</v>
      </c>
      <c r="I25" s="39">
        <v>3200</v>
      </c>
      <c r="J25" s="39">
        <v>480000</v>
      </c>
      <c r="K25" s="39">
        <v>1140000</v>
      </c>
      <c r="L25" s="39">
        <v>3596</v>
      </c>
      <c r="M25" s="39">
        <v>580000</v>
      </c>
      <c r="N25" s="20"/>
      <c r="O25" s="13" t="s">
        <v>80</v>
      </c>
      <c r="P25" s="45">
        <f>IF(B25='Valores mínimos'!B25,Puntaje!B20,('Valores mínimos'!B25/B25)*Puntaje!B20)</f>
        <v>2</v>
      </c>
      <c r="Q25" s="45">
        <f>IF(C25='Valores mínimos'!C25,Puntaje!C20,('Valores mínimos'!C25/C25)*Puntaje!C20)</f>
        <v>0.5</v>
      </c>
      <c r="R25" s="45">
        <f>IF(D25='Valores mínimos'!D25,Puntaje!D20,('Valores mínimos'!D25/D25)*Puntaje!D20)</f>
        <v>1</v>
      </c>
      <c r="S25" s="45">
        <f>IF(E25='Valores mínimos'!E25,Puntaje!E20,('Valores mínimos'!E25/E25)*Puntaje!E20)</f>
        <v>2</v>
      </c>
      <c r="T25" s="45">
        <f>IF(F25='Valores mínimos'!F25,Puntaje!F20,('Valores mínimos'!F25/F25)*Puntaje!F20)</f>
        <v>0.5</v>
      </c>
      <c r="U25" s="45">
        <f>IF(G25='Valores mínimos'!G25,Puntaje!G20,('Valores mínimos'!G25/G25)*Puntaje!G20)</f>
        <v>1</v>
      </c>
      <c r="V25" s="45">
        <f>IF(H25='Valores mínimos'!H25,Puntaje!H20,('Valores mínimos'!H25/H25)*Puntaje!H20)</f>
        <v>2</v>
      </c>
      <c r="W25" s="45">
        <f>IF(I25='Valores mínimos'!I25,Puntaje!I20,('Valores mínimos'!I25/I25)*Puntaje!I20)</f>
        <v>0.5</v>
      </c>
      <c r="X25" s="45">
        <f>IF(J25='Valores mínimos'!J25,Puntaje!J20,('Valores mínimos'!J25/J25)*Puntaje!J20)</f>
        <v>1</v>
      </c>
      <c r="Y25" s="45">
        <f>IF(K25='Valores mínimos'!K25,Puntaje!K20,('Valores mínimos'!K25/K25)*Puntaje!K20)</f>
        <v>2</v>
      </c>
      <c r="Z25" s="45">
        <f>IF(L25='Valores mínimos'!L25,Puntaje!L20,('Valores mínimos'!L25/L25)*Puntaje!L20)</f>
        <v>0.5</v>
      </c>
      <c r="AA25" s="45">
        <f>IF(M25='Valores mínimos'!M25,Puntaje!M20,('Valores mínimos'!M25/M25)*Puntaje!M20)</f>
        <v>1</v>
      </c>
    </row>
    <row r="26" spans="1:27" s="14" customFormat="1" x14ac:dyDescent="0.25">
      <c r="A26" s="13" t="s">
        <v>81</v>
      </c>
      <c r="B26" s="39">
        <v>350000</v>
      </c>
      <c r="C26" s="39">
        <v>1972</v>
      </c>
      <c r="D26" s="39">
        <v>350000</v>
      </c>
      <c r="E26" s="39">
        <v>660000</v>
      </c>
      <c r="F26" s="39">
        <v>2900</v>
      </c>
      <c r="G26" s="39">
        <v>420000</v>
      </c>
      <c r="H26" s="39">
        <v>888000</v>
      </c>
      <c r="I26" s="39">
        <v>3200</v>
      </c>
      <c r="J26" s="39">
        <v>480000</v>
      </c>
      <c r="K26" s="39">
        <v>1116000</v>
      </c>
      <c r="L26" s="39">
        <v>3596</v>
      </c>
      <c r="M26" s="39">
        <v>580000</v>
      </c>
      <c r="N26" s="20"/>
      <c r="O26" s="13" t="s">
        <v>81</v>
      </c>
      <c r="P26" s="45">
        <f>IF(B26='Valores mínimos'!B26,Puntaje!B21,('Valores mínimos'!B26/B26)*Puntaje!B21)</f>
        <v>2</v>
      </c>
      <c r="Q26" s="45">
        <f>IF(C26='Valores mínimos'!C26,Puntaje!C21,('Valores mínimos'!C26/C26)*Puntaje!C21)</f>
        <v>0.5</v>
      </c>
      <c r="R26" s="45">
        <f>IF(D26='Valores mínimos'!D26,Puntaje!D21,('Valores mínimos'!D26/D26)*Puntaje!D21)</f>
        <v>1</v>
      </c>
      <c r="S26" s="45">
        <f>IF(E26='Valores mínimos'!E26,Puntaje!E21,('Valores mínimos'!E26/E26)*Puntaje!E21)</f>
        <v>2</v>
      </c>
      <c r="T26" s="45">
        <f>IF(F26='Valores mínimos'!F26,Puntaje!F21,('Valores mínimos'!F26/F26)*Puntaje!F21)</f>
        <v>0.5</v>
      </c>
      <c r="U26" s="45">
        <f>IF(G26='Valores mínimos'!G26,Puntaje!G21,('Valores mínimos'!G26/G26)*Puntaje!G21)</f>
        <v>1</v>
      </c>
      <c r="V26" s="45">
        <f>IF(H26='Valores mínimos'!H26,Puntaje!H21,('Valores mínimos'!H26/H26)*Puntaje!H21)</f>
        <v>2</v>
      </c>
      <c r="W26" s="45">
        <f>IF(I26='Valores mínimos'!I26,Puntaje!I21,('Valores mínimos'!I26/I26)*Puntaje!I21)</f>
        <v>0.5</v>
      </c>
      <c r="X26" s="45">
        <f>IF(J26='Valores mínimos'!J26,Puntaje!J21,('Valores mínimos'!J26/J26)*Puntaje!J21)</f>
        <v>1</v>
      </c>
      <c r="Y26" s="45">
        <f>IF(K26='Valores mínimos'!K26,Puntaje!K21,('Valores mínimos'!K26/K26)*Puntaje!K21)</f>
        <v>2</v>
      </c>
      <c r="Z26" s="45">
        <f>IF(L26='Valores mínimos'!L26,Puntaje!L21,('Valores mínimos'!L26/L26)*Puntaje!L21)</f>
        <v>0.5</v>
      </c>
      <c r="AA26" s="45">
        <f>IF(M26='Valores mínimos'!M26,Puntaje!M21,('Valores mínimos'!M26/M26)*Puntaje!M21)</f>
        <v>1</v>
      </c>
    </row>
    <row r="27" spans="1:27" s="14" customFormat="1" x14ac:dyDescent="0.25">
      <c r="A27" s="13" t="s">
        <v>82</v>
      </c>
      <c r="B27" s="39">
        <v>250000</v>
      </c>
      <c r="C27" s="39">
        <v>1972</v>
      </c>
      <c r="D27" s="39">
        <v>350000</v>
      </c>
      <c r="E27" s="39">
        <v>660000</v>
      </c>
      <c r="F27" s="39">
        <v>2900</v>
      </c>
      <c r="G27" s="39">
        <v>420000</v>
      </c>
      <c r="H27" s="39">
        <v>888000</v>
      </c>
      <c r="I27" s="39">
        <v>3200</v>
      </c>
      <c r="J27" s="39">
        <v>480000</v>
      </c>
      <c r="K27" s="39">
        <v>1116000</v>
      </c>
      <c r="L27" s="39">
        <v>3596</v>
      </c>
      <c r="M27" s="39">
        <v>580000</v>
      </c>
      <c r="N27" s="20"/>
      <c r="O27" s="13" t="s">
        <v>82</v>
      </c>
      <c r="P27" s="45">
        <f>IF(B27='Valores mínimos'!B27,Puntaje!B22,('Valores mínimos'!B27/B27)*Puntaje!B22)</f>
        <v>2</v>
      </c>
      <c r="Q27" s="45">
        <f>IF(C27='Valores mínimos'!C27,Puntaje!C22,('Valores mínimos'!C27/C27)*Puntaje!C22)</f>
        <v>0.5</v>
      </c>
      <c r="R27" s="45">
        <f>IF(D27='Valores mínimos'!D27,Puntaje!D22,('Valores mínimos'!D27/D27)*Puntaje!D22)</f>
        <v>1</v>
      </c>
      <c r="S27" s="45">
        <f>IF(E27='Valores mínimos'!E27,Puntaje!E22,('Valores mínimos'!E27/E27)*Puntaje!E22)</f>
        <v>2</v>
      </c>
      <c r="T27" s="45">
        <f>IF(F27='Valores mínimos'!F27,Puntaje!F22,('Valores mínimos'!F27/F27)*Puntaje!F22)</f>
        <v>0.5</v>
      </c>
      <c r="U27" s="45">
        <f>IF(G27='Valores mínimos'!G27,Puntaje!G22,('Valores mínimos'!G27/G27)*Puntaje!G22)</f>
        <v>1</v>
      </c>
      <c r="V27" s="45">
        <f>IF(H27='Valores mínimos'!H27,Puntaje!H22,('Valores mínimos'!H27/H27)*Puntaje!H22)</f>
        <v>2</v>
      </c>
      <c r="W27" s="45">
        <f>IF(I27='Valores mínimos'!I27,Puntaje!I22,('Valores mínimos'!I27/I27)*Puntaje!I22)</f>
        <v>0.5</v>
      </c>
      <c r="X27" s="45">
        <f>IF(J27='Valores mínimos'!J27,Puntaje!J22,('Valores mínimos'!J27/J27)*Puntaje!J22)</f>
        <v>1</v>
      </c>
      <c r="Y27" s="45">
        <f>IF(K27='Valores mínimos'!K27,Puntaje!K22,('Valores mínimos'!K27/K27)*Puntaje!K22)</f>
        <v>2</v>
      </c>
      <c r="Z27" s="45">
        <f>IF(L27='Valores mínimos'!L27,Puntaje!L22,('Valores mínimos'!L27/L27)*Puntaje!L22)</f>
        <v>0.5</v>
      </c>
      <c r="AA27" s="45">
        <f>IF(M27='Valores mínimos'!M27,Puntaje!M22,('Valores mínimos'!M27/M27)*Puntaje!M22)</f>
        <v>1</v>
      </c>
    </row>
    <row r="28" spans="1:27" s="14" customFormat="1" x14ac:dyDescent="0.25">
      <c r="A28" s="13" t="s">
        <v>85</v>
      </c>
      <c r="B28" s="39">
        <v>250000</v>
      </c>
      <c r="C28" s="39">
        <v>1972</v>
      </c>
      <c r="D28" s="39">
        <v>350000</v>
      </c>
      <c r="E28" s="39">
        <v>900000</v>
      </c>
      <c r="F28" s="39">
        <v>2900</v>
      </c>
      <c r="G28" s="39">
        <v>420000</v>
      </c>
      <c r="H28" s="39">
        <v>1248000</v>
      </c>
      <c r="I28" s="39">
        <v>3200</v>
      </c>
      <c r="J28" s="39">
        <v>480000</v>
      </c>
      <c r="K28" s="39">
        <v>1560000</v>
      </c>
      <c r="L28" s="39">
        <v>3596</v>
      </c>
      <c r="M28" s="39">
        <v>580000</v>
      </c>
      <c r="N28" s="20"/>
      <c r="O28" s="13" t="s">
        <v>85</v>
      </c>
      <c r="P28" s="45">
        <f>IF(B28='Valores mínimos'!B28,Puntaje!B23,('Valores mínimos'!B28/B28)*Puntaje!B23)</f>
        <v>2</v>
      </c>
      <c r="Q28" s="45">
        <f>IF(C28='Valores mínimos'!C28,Puntaje!C23,('Valores mínimos'!C28/C28)*Puntaje!C23)</f>
        <v>0.5</v>
      </c>
      <c r="R28" s="45">
        <f>IF(D28='Valores mínimos'!D28,Puntaje!D23,('Valores mínimos'!D28/D28)*Puntaje!D23)</f>
        <v>1</v>
      </c>
      <c r="S28" s="45">
        <f>IF(E28='Valores mínimos'!E28,Puntaje!E23,('Valores mínimos'!E28/E28)*Puntaje!E23)</f>
        <v>2</v>
      </c>
      <c r="T28" s="45">
        <f>IF(F28='Valores mínimos'!F28,Puntaje!F23,('Valores mínimos'!F28/F28)*Puntaje!F23)</f>
        <v>0.5</v>
      </c>
      <c r="U28" s="45">
        <f>IF(G28='Valores mínimos'!G28,Puntaje!G23,('Valores mínimos'!G28/G28)*Puntaje!G23)</f>
        <v>1</v>
      </c>
      <c r="V28" s="45">
        <f>IF(H28='Valores mínimos'!H28,Puntaje!H23,('Valores mínimos'!H28/H28)*Puntaje!H23)</f>
        <v>2</v>
      </c>
      <c r="W28" s="45">
        <f>IF(I28='Valores mínimos'!I28,Puntaje!I23,('Valores mínimos'!I28/I28)*Puntaje!I23)</f>
        <v>0.5</v>
      </c>
      <c r="X28" s="45">
        <f>IF(J28='Valores mínimos'!J28,Puntaje!J23,('Valores mínimos'!J28/J28)*Puntaje!J23)</f>
        <v>1</v>
      </c>
      <c r="Y28" s="45">
        <f>IF(K28='Valores mínimos'!K28,Puntaje!K23,('Valores mínimos'!K28/K28)*Puntaje!K23)</f>
        <v>2</v>
      </c>
      <c r="Z28" s="45">
        <f>IF(L28='Valores mínimos'!L28,Puntaje!L23,('Valores mínimos'!L28/L28)*Puntaje!L23)</f>
        <v>0.5</v>
      </c>
      <c r="AA28" s="45">
        <f>IF(M28='Valores mínimos'!M28,Puntaje!M23,('Valores mínimos'!M28/M28)*Puntaje!M23)</f>
        <v>1</v>
      </c>
    </row>
    <row r="29" spans="1:27" s="14" customFormat="1" x14ac:dyDescent="0.25">
      <c r="A29" s="13" t="s">
        <v>87</v>
      </c>
      <c r="B29" s="39">
        <v>350000</v>
      </c>
      <c r="C29" s="39">
        <v>1972</v>
      </c>
      <c r="D29" s="39">
        <v>350000</v>
      </c>
      <c r="E29" s="39">
        <v>780000</v>
      </c>
      <c r="F29" s="39">
        <v>2900</v>
      </c>
      <c r="G29" s="39">
        <v>420000</v>
      </c>
      <c r="H29" s="39">
        <v>1056000</v>
      </c>
      <c r="I29" s="39">
        <v>3200</v>
      </c>
      <c r="J29" s="39">
        <v>480000</v>
      </c>
      <c r="K29" s="39">
        <v>1320000</v>
      </c>
      <c r="L29" s="39">
        <v>3596</v>
      </c>
      <c r="M29" s="39">
        <v>580000</v>
      </c>
      <c r="N29" s="20"/>
      <c r="O29" s="13" t="s">
        <v>87</v>
      </c>
      <c r="P29" s="45">
        <f>IF(B29='Valores mínimos'!B29,Puntaje!B24,('Valores mínimos'!B29/B29)*Puntaje!B24)</f>
        <v>2</v>
      </c>
      <c r="Q29" s="45">
        <f>IF(C29='Valores mínimos'!C29,Puntaje!C24,('Valores mínimos'!C29/C29)*Puntaje!C24)</f>
        <v>0.5</v>
      </c>
      <c r="R29" s="45">
        <f>IF(D29='Valores mínimos'!D29,Puntaje!D24,('Valores mínimos'!D29/D29)*Puntaje!D24)</f>
        <v>1</v>
      </c>
      <c r="S29" s="45">
        <f>IF(E29='Valores mínimos'!E29,Puntaje!E24,('Valores mínimos'!E29/E29)*Puntaje!E24)</f>
        <v>2</v>
      </c>
      <c r="T29" s="45">
        <f>IF(F29='Valores mínimos'!F29,Puntaje!F24,('Valores mínimos'!F29/F29)*Puntaje!F24)</f>
        <v>0.5</v>
      </c>
      <c r="U29" s="45">
        <f>IF(G29='Valores mínimos'!G29,Puntaje!G24,('Valores mínimos'!G29/G29)*Puntaje!G24)</f>
        <v>1</v>
      </c>
      <c r="V29" s="45">
        <f>IF(H29='Valores mínimos'!H29,Puntaje!H24,('Valores mínimos'!H29/H29)*Puntaje!H24)</f>
        <v>2</v>
      </c>
      <c r="W29" s="45">
        <f>IF(I29='Valores mínimos'!I29,Puntaje!I24,('Valores mínimos'!I29/I29)*Puntaje!I24)</f>
        <v>0.5</v>
      </c>
      <c r="X29" s="45">
        <f>IF(J29='Valores mínimos'!J29,Puntaje!J24,('Valores mínimos'!J29/J29)*Puntaje!J24)</f>
        <v>1</v>
      </c>
      <c r="Y29" s="45">
        <f>IF(K29='Valores mínimos'!K29,Puntaje!K24,('Valores mínimos'!K29/K29)*Puntaje!K24)</f>
        <v>2</v>
      </c>
      <c r="Z29" s="45">
        <f>IF(L29='Valores mínimos'!L29,Puntaje!L24,('Valores mínimos'!L29/L29)*Puntaje!L24)</f>
        <v>0.5</v>
      </c>
      <c r="AA29" s="45">
        <f>IF(M29='Valores mínimos'!M29,Puntaje!M24,('Valores mínimos'!M29/M29)*Puntaje!M24)</f>
        <v>1</v>
      </c>
    </row>
    <row r="30" spans="1:27" s="14" customFormat="1" x14ac:dyDescent="0.25">
      <c r="A30" s="13" t="s">
        <v>21</v>
      </c>
      <c r="B30" s="39">
        <v>460000</v>
      </c>
      <c r="C30" s="39">
        <v>1972</v>
      </c>
      <c r="D30" s="39">
        <v>350000</v>
      </c>
      <c r="E30" s="39">
        <v>1380000</v>
      </c>
      <c r="F30" s="39">
        <v>2900</v>
      </c>
      <c r="G30" s="39">
        <v>420000</v>
      </c>
      <c r="H30" s="39">
        <v>1920000</v>
      </c>
      <c r="I30" s="39">
        <v>3200</v>
      </c>
      <c r="J30" s="39">
        <v>480000</v>
      </c>
      <c r="K30" s="39">
        <v>2400000</v>
      </c>
      <c r="L30" s="39">
        <v>3596</v>
      </c>
      <c r="M30" s="39">
        <v>580000</v>
      </c>
      <c r="N30" s="20"/>
      <c r="O30" s="13" t="s">
        <v>21</v>
      </c>
      <c r="P30" s="45">
        <f>IF(B30='Valores mínimos'!B30,Puntaje!B25,('Valores mínimos'!B30/B30)*Puntaje!B25)</f>
        <v>2</v>
      </c>
      <c r="Q30" s="45">
        <f>IF(C30='Valores mínimos'!C30,Puntaje!C25,('Valores mínimos'!C30/C30)*Puntaje!C25)</f>
        <v>0.5</v>
      </c>
      <c r="R30" s="45">
        <f>IF(D30='Valores mínimos'!D30,Puntaje!D25,('Valores mínimos'!D30/D30)*Puntaje!D25)</f>
        <v>1</v>
      </c>
      <c r="S30" s="45">
        <f>IF(E30='Valores mínimos'!E30,Puntaje!E25,('Valores mínimos'!E30/E30)*Puntaje!E25)</f>
        <v>2</v>
      </c>
      <c r="T30" s="45">
        <f>IF(F30='Valores mínimos'!F30,Puntaje!F25,('Valores mínimos'!F30/F30)*Puntaje!F25)</f>
        <v>0.5</v>
      </c>
      <c r="U30" s="45">
        <f>IF(G30='Valores mínimos'!G30,Puntaje!G25,('Valores mínimos'!G30/G30)*Puntaje!G25)</f>
        <v>1</v>
      </c>
      <c r="V30" s="45">
        <f>IF(H30='Valores mínimos'!H30,Puntaje!H25,('Valores mínimos'!H30/H30)*Puntaje!H25)</f>
        <v>2</v>
      </c>
      <c r="W30" s="45">
        <f>IF(I30='Valores mínimos'!I30,Puntaje!I25,('Valores mínimos'!I30/I30)*Puntaje!I25)</f>
        <v>0.5</v>
      </c>
      <c r="X30" s="45">
        <f>IF(J30='Valores mínimos'!J30,Puntaje!J25,('Valores mínimos'!J30/J30)*Puntaje!J25)</f>
        <v>1</v>
      </c>
      <c r="Y30" s="45">
        <f>IF(K30='Valores mínimos'!K30,Puntaje!K25,('Valores mínimos'!K30/K30)*Puntaje!K25)</f>
        <v>2</v>
      </c>
      <c r="Z30" s="45">
        <f>IF(L30='Valores mínimos'!L30,Puntaje!L25,('Valores mínimos'!L30/L30)*Puntaje!L25)</f>
        <v>0.5</v>
      </c>
      <c r="AA30" s="45">
        <f>IF(M30='Valores mínimos'!M30,Puntaje!M25,('Valores mínimos'!M30/M30)*Puntaje!M25)</f>
        <v>1</v>
      </c>
    </row>
    <row r="31" spans="1:27" s="14" customFormat="1" x14ac:dyDescent="0.25">
      <c r="A31" s="13" t="s">
        <v>92</v>
      </c>
      <c r="B31" s="39">
        <v>430000</v>
      </c>
      <c r="C31" s="39">
        <v>1972</v>
      </c>
      <c r="D31" s="39">
        <v>350000</v>
      </c>
      <c r="E31" s="39">
        <v>1380000</v>
      </c>
      <c r="F31" s="39">
        <v>2900</v>
      </c>
      <c r="G31" s="39">
        <v>420000</v>
      </c>
      <c r="H31" s="39">
        <v>1920000</v>
      </c>
      <c r="I31" s="39">
        <v>3200</v>
      </c>
      <c r="J31" s="39">
        <v>480000</v>
      </c>
      <c r="K31" s="39">
        <v>2400000</v>
      </c>
      <c r="L31" s="39">
        <v>3596</v>
      </c>
      <c r="M31" s="39">
        <v>580000</v>
      </c>
      <c r="N31" s="20"/>
      <c r="O31" s="13" t="s">
        <v>92</v>
      </c>
      <c r="P31" s="45">
        <f>IF(B31='Valores mínimos'!B31,Puntaje!B26,('Valores mínimos'!B31/B31)*Puntaje!B26)</f>
        <v>2</v>
      </c>
      <c r="Q31" s="45">
        <f>IF(C31='Valores mínimos'!C31,Puntaje!C26,('Valores mínimos'!C31/C31)*Puntaje!C26)</f>
        <v>0.5</v>
      </c>
      <c r="R31" s="45">
        <f>IF(D31='Valores mínimos'!D31,Puntaje!D26,('Valores mínimos'!D31/D31)*Puntaje!D26)</f>
        <v>1</v>
      </c>
      <c r="S31" s="45">
        <f>IF(E31='Valores mínimos'!E31,Puntaje!E26,('Valores mínimos'!E31/E31)*Puntaje!E26)</f>
        <v>2</v>
      </c>
      <c r="T31" s="45">
        <f>IF(F31='Valores mínimos'!F31,Puntaje!F26,('Valores mínimos'!F31/F31)*Puntaje!F26)</f>
        <v>0.5</v>
      </c>
      <c r="U31" s="45">
        <f>IF(G31='Valores mínimos'!G31,Puntaje!G26,('Valores mínimos'!G31/G31)*Puntaje!G26)</f>
        <v>1</v>
      </c>
      <c r="V31" s="45">
        <f>IF(H31='Valores mínimos'!H31,Puntaje!H26,('Valores mínimos'!H31/H31)*Puntaje!H26)</f>
        <v>2</v>
      </c>
      <c r="W31" s="45">
        <f>IF(I31='Valores mínimos'!I31,Puntaje!I26,('Valores mínimos'!I31/I31)*Puntaje!I26)</f>
        <v>0.5</v>
      </c>
      <c r="X31" s="45">
        <f>IF(J31='Valores mínimos'!J31,Puntaje!J26,('Valores mínimos'!J31/J31)*Puntaje!J26)</f>
        <v>1</v>
      </c>
      <c r="Y31" s="45">
        <f>IF(K31='Valores mínimos'!K31,Puntaje!K26,('Valores mínimos'!K31/K31)*Puntaje!K26)</f>
        <v>2</v>
      </c>
      <c r="Z31" s="45">
        <f>IF(L31='Valores mínimos'!L31,Puntaje!L26,('Valores mínimos'!L31/L31)*Puntaje!L26)</f>
        <v>0.5</v>
      </c>
      <c r="AA31" s="45">
        <f>IF(M31='Valores mínimos'!M31,Puntaje!M26,('Valores mínimos'!M31/M31)*Puntaje!M26)</f>
        <v>1</v>
      </c>
    </row>
    <row r="32" spans="1:27" s="14" customFormat="1" x14ac:dyDescent="0.25">
      <c r="A32" s="13" t="s">
        <v>93</v>
      </c>
      <c r="B32" s="39">
        <v>410000</v>
      </c>
      <c r="C32" s="39">
        <v>1972</v>
      </c>
      <c r="D32" s="39">
        <v>350000</v>
      </c>
      <c r="E32" s="39">
        <v>1260000</v>
      </c>
      <c r="F32" s="39">
        <v>2900</v>
      </c>
      <c r="G32" s="39">
        <v>420000</v>
      </c>
      <c r="H32" s="39">
        <v>1728000</v>
      </c>
      <c r="I32" s="39">
        <v>3200</v>
      </c>
      <c r="J32" s="39">
        <v>480000</v>
      </c>
      <c r="K32" s="39">
        <v>2160000</v>
      </c>
      <c r="L32" s="39">
        <v>3596</v>
      </c>
      <c r="M32" s="39">
        <v>580000</v>
      </c>
      <c r="N32" s="20"/>
      <c r="O32" s="13" t="s">
        <v>93</v>
      </c>
      <c r="P32" s="45">
        <f>IF(B32='Valores mínimos'!B32,Puntaje!B27,('Valores mínimos'!B32/B32)*Puntaje!B27)</f>
        <v>2</v>
      </c>
      <c r="Q32" s="45">
        <f>IF(C32='Valores mínimos'!C32,Puntaje!C27,('Valores mínimos'!C32/C32)*Puntaje!C27)</f>
        <v>0.5</v>
      </c>
      <c r="R32" s="45">
        <f>IF(D32='Valores mínimos'!D32,Puntaje!D27,('Valores mínimos'!D32/D32)*Puntaje!D27)</f>
        <v>1</v>
      </c>
      <c r="S32" s="45">
        <f>IF(E32='Valores mínimos'!E32,Puntaje!E27,('Valores mínimos'!E32/E32)*Puntaje!E27)</f>
        <v>2</v>
      </c>
      <c r="T32" s="45">
        <f>IF(F32='Valores mínimos'!F32,Puntaje!F27,('Valores mínimos'!F32/F32)*Puntaje!F27)</f>
        <v>0.5</v>
      </c>
      <c r="U32" s="45">
        <f>IF(G32='Valores mínimos'!G32,Puntaje!G27,('Valores mínimos'!G32/G32)*Puntaje!G27)</f>
        <v>1</v>
      </c>
      <c r="V32" s="45">
        <f>IF(H32='Valores mínimos'!H32,Puntaje!H27,('Valores mínimos'!H32/H32)*Puntaje!H27)</f>
        <v>2</v>
      </c>
      <c r="W32" s="45">
        <f>IF(I32='Valores mínimos'!I32,Puntaje!I27,('Valores mínimos'!I32/I32)*Puntaje!I27)</f>
        <v>0.5</v>
      </c>
      <c r="X32" s="45">
        <f>IF(J32='Valores mínimos'!J32,Puntaje!J27,('Valores mínimos'!J32/J32)*Puntaje!J27)</f>
        <v>1</v>
      </c>
      <c r="Y32" s="45">
        <f>IF(K32='Valores mínimos'!K32,Puntaje!K27,('Valores mínimos'!K32/K32)*Puntaje!K27)</f>
        <v>2</v>
      </c>
      <c r="Z32" s="45">
        <f>IF(L32='Valores mínimos'!L32,Puntaje!L27,('Valores mínimos'!L32/L32)*Puntaje!L27)</f>
        <v>0.5</v>
      </c>
      <c r="AA32" s="45">
        <f>IF(M32='Valores mínimos'!M32,Puntaje!M27,('Valores mínimos'!M32/M32)*Puntaje!M27)</f>
        <v>1</v>
      </c>
    </row>
    <row r="33" spans="1:70" s="14" customFormat="1" x14ac:dyDescent="0.25">
      <c r="A33" s="13" t="s">
        <v>94</v>
      </c>
      <c r="B33" s="39">
        <v>460000</v>
      </c>
      <c r="C33" s="39">
        <v>1972</v>
      </c>
      <c r="D33" s="39">
        <v>350000</v>
      </c>
      <c r="E33" s="39">
        <v>1380000</v>
      </c>
      <c r="F33" s="39">
        <v>2900</v>
      </c>
      <c r="G33" s="39">
        <v>420000</v>
      </c>
      <c r="H33" s="39">
        <v>1920000</v>
      </c>
      <c r="I33" s="39">
        <v>3200</v>
      </c>
      <c r="J33" s="39">
        <v>480000</v>
      </c>
      <c r="K33" s="39">
        <v>2400000</v>
      </c>
      <c r="L33" s="39">
        <v>3596</v>
      </c>
      <c r="M33" s="39">
        <v>580000</v>
      </c>
      <c r="N33" s="20"/>
      <c r="O33" s="13" t="s">
        <v>94</v>
      </c>
      <c r="P33" s="45">
        <f>IF(B33='Valores mínimos'!B33,Puntaje!B28,('Valores mínimos'!B33/B33)*Puntaje!B28)</f>
        <v>2</v>
      </c>
      <c r="Q33" s="45">
        <f>IF(C33='Valores mínimos'!C33,Puntaje!C28,('Valores mínimos'!C33/C33)*Puntaje!C28)</f>
        <v>0.5</v>
      </c>
      <c r="R33" s="45">
        <f>IF(D33='Valores mínimos'!D33,Puntaje!D28,('Valores mínimos'!D33/D33)*Puntaje!D28)</f>
        <v>1</v>
      </c>
      <c r="S33" s="45">
        <f>IF(E33='Valores mínimos'!E33,Puntaje!E28,('Valores mínimos'!E33/E33)*Puntaje!E28)</f>
        <v>2</v>
      </c>
      <c r="T33" s="45">
        <f>IF(F33='Valores mínimos'!F33,Puntaje!F28,('Valores mínimos'!F33/F33)*Puntaje!F28)</f>
        <v>0.5</v>
      </c>
      <c r="U33" s="45">
        <f>IF(G33='Valores mínimos'!G33,Puntaje!G28,('Valores mínimos'!G33/G33)*Puntaje!G28)</f>
        <v>1</v>
      </c>
      <c r="V33" s="45">
        <f>IF(H33='Valores mínimos'!H33,Puntaje!H28,('Valores mínimos'!H33/H33)*Puntaje!H28)</f>
        <v>2</v>
      </c>
      <c r="W33" s="45">
        <f>IF(I33='Valores mínimos'!I33,Puntaje!I28,('Valores mínimos'!I33/I33)*Puntaje!I28)</f>
        <v>0.5</v>
      </c>
      <c r="X33" s="45">
        <f>IF(J33='Valores mínimos'!J33,Puntaje!J28,('Valores mínimos'!J33/J33)*Puntaje!J28)</f>
        <v>1</v>
      </c>
      <c r="Y33" s="45">
        <f>IF(K33='Valores mínimos'!K33,Puntaje!K28,('Valores mínimos'!K33/K33)*Puntaje!K28)</f>
        <v>2</v>
      </c>
      <c r="Z33" s="45">
        <f>IF(L33='Valores mínimos'!L33,Puntaje!L28,('Valores mínimos'!L33/L33)*Puntaje!L28)</f>
        <v>0.5</v>
      </c>
      <c r="AA33" s="45">
        <f>IF(M33='Valores mínimos'!M33,Puntaje!M28,('Valores mínimos'!M33/M33)*Puntaje!M28)</f>
        <v>1</v>
      </c>
    </row>
    <row r="34" spans="1:70" s="14" customFormat="1" x14ac:dyDescent="0.25">
      <c r="A34" s="13" t="s">
        <v>194</v>
      </c>
      <c r="B34" s="39">
        <v>510000</v>
      </c>
      <c r="C34" s="39">
        <v>1972</v>
      </c>
      <c r="D34" s="39">
        <v>350000</v>
      </c>
      <c r="E34" s="39">
        <v>1164000</v>
      </c>
      <c r="F34" s="39">
        <v>2900</v>
      </c>
      <c r="G34" s="39">
        <v>420000</v>
      </c>
      <c r="H34" s="39">
        <v>1632000</v>
      </c>
      <c r="I34" s="39">
        <v>3200</v>
      </c>
      <c r="J34" s="39">
        <v>480000</v>
      </c>
      <c r="K34" s="39">
        <v>2040000</v>
      </c>
      <c r="L34" s="39">
        <v>3596</v>
      </c>
      <c r="M34" s="39">
        <v>580000</v>
      </c>
      <c r="N34" s="20"/>
      <c r="O34" s="13" t="s">
        <v>194</v>
      </c>
      <c r="P34" s="45">
        <f>IF(B34='Valores mínimos'!B34,Puntaje!B29,('Valores mínimos'!B34/B34)*Puntaje!B29)</f>
        <v>2</v>
      </c>
      <c r="Q34" s="45">
        <f>IF(C34='Valores mínimos'!C34,Puntaje!C29,('Valores mínimos'!C34/C34)*Puntaje!C29)</f>
        <v>0.5</v>
      </c>
      <c r="R34" s="45">
        <f>IF(D34='Valores mínimos'!D34,Puntaje!D29,('Valores mínimos'!D34/D34)*Puntaje!D29)</f>
        <v>1</v>
      </c>
      <c r="S34" s="45">
        <f>IF(E34='Valores mínimos'!E34,Puntaje!E29,('Valores mínimos'!E34/E34)*Puntaje!E29)</f>
        <v>2</v>
      </c>
      <c r="T34" s="45">
        <f>IF(F34='Valores mínimos'!F34,Puntaje!F29,('Valores mínimos'!F34/F34)*Puntaje!F29)</f>
        <v>0.5</v>
      </c>
      <c r="U34" s="45">
        <f>IF(G34='Valores mínimos'!G34,Puntaje!G29,('Valores mínimos'!G34/G34)*Puntaje!G29)</f>
        <v>1</v>
      </c>
      <c r="V34" s="45">
        <f>IF(H34='Valores mínimos'!H34,Puntaje!H29,('Valores mínimos'!H34/H34)*Puntaje!H29)</f>
        <v>2</v>
      </c>
      <c r="W34" s="45">
        <f>IF(I34='Valores mínimos'!I34,Puntaje!I29,('Valores mínimos'!I34/I34)*Puntaje!I29)</f>
        <v>0.5</v>
      </c>
      <c r="X34" s="45">
        <f>IF(J34='Valores mínimos'!J34,Puntaje!J29,('Valores mínimos'!J34/J34)*Puntaje!J29)</f>
        <v>1</v>
      </c>
      <c r="Y34" s="45">
        <f>IF(K34='Valores mínimos'!K34,Puntaje!K29,('Valores mínimos'!K34/K34)*Puntaje!K29)</f>
        <v>2</v>
      </c>
      <c r="Z34" s="45">
        <f>IF(L34='Valores mínimos'!L34,Puntaje!L29,('Valores mínimos'!L34/L34)*Puntaje!L29)</f>
        <v>0.5</v>
      </c>
      <c r="AA34" s="45">
        <f>IF(M34='Valores mínimos'!M34,Puntaje!M29,('Valores mínimos'!M34/M34)*Puntaje!M29)</f>
        <v>1</v>
      </c>
    </row>
    <row r="35" spans="1:70" s="14" customFormat="1" x14ac:dyDescent="0.25">
      <c r="A35" s="13" t="s">
        <v>95</v>
      </c>
      <c r="B35" s="39">
        <v>420000</v>
      </c>
      <c r="C35" s="39">
        <v>1972</v>
      </c>
      <c r="D35" s="39">
        <v>350000</v>
      </c>
      <c r="E35" s="39">
        <v>1164000</v>
      </c>
      <c r="F35" s="39">
        <v>2900</v>
      </c>
      <c r="G35" s="39">
        <v>420000</v>
      </c>
      <c r="H35" s="39">
        <v>1632000</v>
      </c>
      <c r="I35" s="39">
        <v>3200</v>
      </c>
      <c r="J35" s="39">
        <v>480000</v>
      </c>
      <c r="K35" s="39">
        <v>2040000</v>
      </c>
      <c r="L35" s="39">
        <v>3596</v>
      </c>
      <c r="M35" s="39">
        <v>580000</v>
      </c>
      <c r="N35" s="20"/>
      <c r="O35" s="13" t="s">
        <v>95</v>
      </c>
      <c r="P35" s="45">
        <f>IF(B35='Valores mínimos'!B35,Puntaje!B30,('Valores mínimos'!B35/B35)*Puntaje!B30)</f>
        <v>2</v>
      </c>
      <c r="Q35" s="45">
        <f>IF(C35='Valores mínimos'!C35,Puntaje!C30,('Valores mínimos'!C35/C35)*Puntaje!C30)</f>
        <v>0.5</v>
      </c>
      <c r="R35" s="45">
        <f>IF(D35='Valores mínimos'!D35,Puntaje!D30,('Valores mínimos'!D35/D35)*Puntaje!D30)</f>
        <v>1</v>
      </c>
      <c r="S35" s="45">
        <f>IF(E35='Valores mínimos'!E35,Puntaje!E30,('Valores mínimos'!E35/E35)*Puntaje!E30)</f>
        <v>2</v>
      </c>
      <c r="T35" s="45">
        <f>IF(F35='Valores mínimos'!F35,Puntaje!F30,('Valores mínimos'!F35/F35)*Puntaje!F30)</f>
        <v>0.5</v>
      </c>
      <c r="U35" s="45">
        <f>IF(G35='Valores mínimos'!G35,Puntaje!G30,('Valores mínimos'!G35/G35)*Puntaje!G30)</f>
        <v>1</v>
      </c>
      <c r="V35" s="45">
        <f>IF(H35='Valores mínimos'!H35,Puntaje!H30,('Valores mínimos'!H35/H35)*Puntaje!H30)</f>
        <v>2</v>
      </c>
      <c r="W35" s="45">
        <f>IF(I35='Valores mínimos'!I35,Puntaje!I30,('Valores mínimos'!I35/I35)*Puntaje!I30)</f>
        <v>0.5</v>
      </c>
      <c r="X35" s="45">
        <f>IF(J35='Valores mínimos'!J35,Puntaje!J30,('Valores mínimos'!J35/J35)*Puntaje!J30)</f>
        <v>1</v>
      </c>
      <c r="Y35" s="45">
        <f>IF(K35='Valores mínimos'!K35,Puntaje!K30,('Valores mínimos'!K35/K35)*Puntaje!K30)</f>
        <v>2</v>
      </c>
      <c r="Z35" s="45">
        <f>IF(L35='Valores mínimos'!L35,Puntaje!L30,('Valores mínimos'!L35/L35)*Puntaje!L30)</f>
        <v>0.5</v>
      </c>
      <c r="AA35" s="45">
        <f>IF(M35='Valores mínimos'!M35,Puntaje!M30,('Valores mínimos'!M35/M35)*Puntaje!M30)</f>
        <v>1</v>
      </c>
    </row>
    <row r="36" spans="1:70" s="14" customFormat="1" x14ac:dyDescent="0.25">
      <c r="A36" s="13" t="s">
        <v>96</v>
      </c>
      <c r="B36" s="40">
        <v>430000</v>
      </c>
      <c r="C36" s="40">
        <v>1972</v>
      </c>
      <c r="D36" s="40">
        <v>350000</v>
      </c>
      <c r="E36" s="40">
        <v>1094400</v>
      </c>
      <c r="F36" s="40">
        <v>2900</v>
      </c>
      <c r="G36" s="40">
        <v>420000</v>
      </c>
      <c r="H36" s="40">
        <v>1536000</v>
      </c>
      <c r="I36" s="40">
        <v>3200</v>
      </c>
      <c r="J36" s="40">
        <v>480000</v>
      </c>
      <c r="K36" s="40">
        <v>1920000</v>
      </c>
      <c r="L36" s="40">
        <v>3596</v>
      </c>
      <c r="M36" s="40">
        <v>580000</v>
      </c>
      <c r="N36" s="20"/>
      <c r="O36" s="13" t="s">
        <v>96</v>
      </c>
      <c r="P36" s="46">
        <f>IF(B36='Valores mínimos'!B36,Puntaje!B31,('Valores mínimos'!B36/B36)*Puntaje!B31)</f>
        <v>2</v>
      </c>
      <c r="Q36" s="46">
        <f>IF(C36='Valores mínimos'!C36,Puntaje!C31,('Valores mínimos'!C36/C36)*Puntaje!C31)</f>
        <v>0.5</v>
      </c>
      <c r="R36" s="46">
        <f>IF(D36='Valores mínimos'!D36,Puntaje!D31,('Valores mínimos'!D36/D36)*Puntaje!D31)</f>
        <v>1</v>
      </c>
      <c r="S36" s="46">
        <f>IF(E36='Valores mínimos'!E36,Puntaje!E31,('Valores mínimos'!E36/E36)*Puntaje!E31)</f>
        <v>2</v>
      </c>
      <c r="T36" s="46">
        <f>IF(F36='Valores mínimos'!F36,Puntaje!F31,('Valores mínimos'!F36/F36)*Puntaje!F31)</f>
        <v>0.5</v>
      </c>
      <c r="U36" s="46">
        <f>IF(G36='Valores mínimos'!G36,Puntaje!G31,('Valores mínimos'!G36/G36)*Puntaje!G31)</f>
        <v>1</v>
      </c>
      <c r="V36" s="46">
        <f>IF(H36='Valores mínimos'!H36,Puntaje!H31,('Valores mínimos'!H36/H36)*Puntaje!H31)</f>
        <v>2</v>
      </c>
      <c r="W36" s="46">
        <f>IF(I36='Valores mínimos'!I36,Puntaje!I31,('Valores mínimos'!I36/I36)*Puntaje!I31)</f>
        <v>0.5</v>
      </c>
      <c r="X36" s="46">
        <f>IF(J36='Valores mínimos'!J36,Puntaje!J31,('Valores mínimos'!J36/J36)*Puntaje!J31)</f>
        <v>1</v>
      </c>
      <c r="Y36" s="46">
        <f>IF(K36='Valores mínimos'!K36,Puntaje!K31,('Valores mínimos'!K36/K36)*Puntaje!K31)</f>
        <v>2</v>
      </c>
      <c r="Z36" s="46">
        <f>IF(L36='Valores mínimos'!L36,Puntaje!L31,('Valores mínimos'!L36/L36)*Puntaje!L31)</f>
        <v>0.5</v>
      </c>
      <c r="AA36" s="46">
        <f>IF(M36='Valores mínimos'!M36,Puntaje!M31,('Valores mínimos'!M36/M36)*Puntaje!M31)</f>
        <v>1</v>
      </c>
    </row>
    <row r="37" spans="1:70" s="14" customFormat="1"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row>
    <row r="38" spans="1:70" s="38" customFormat="1" x14ac:dyDescent="0.25">
      <c r="A38" s="73" t="s">
        <v>186</v>
      </c>
      <c r="B38" s="74"/>
      <c r="C38" s="74"/>
      <c r="D38" s="74"/>
      <c r="E38" s="74"/>
      <c r="F38" s="74"/>
      <c r="G38" s="74"/>
      <c r="H38" s="74"/>
      <c r="I38" s="74"/>
      <c r="J38" s="74"/>
      <c r="K38" s="74"/>
      <c r="L38" s="74"/>
      <c r="M38" s="75"/>
      <c r="N38" s="18"/>
      <c r="O38" s="73" t="s">
        <v>186</v>
      </c>
      <c r="P38" s="74"/>
      <c r="Q38" s="74"/>
      <c r="R38" s="74"/>
      <c r="S38" s="74"/>
      <c r="T38" s="74"/>
      <c r="U38" s="74"/>
      <c r="V38" s="74"/>
      <c r="W38" s="74"/>
      <c r="X38" s="74"/>
      <c r="Y38" s="74"/>
      <c r="Z38" s="74"/>
      <c r="AA38" s="75"/>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row>
    <row r="39" spans="1:70" s="25" customFormat="1" x14ac:dyDescent="0.25">
      <c r="A39" s="9" t="s">
        <v>169</v>
      </c>
      <c r="B39" s="68" t="s">
        <v>168</v>
      </c>
      <c r="C39" s="69"/>
      <c r="D39" s="70"/>
      <c r="E39" s="68" t="s">
        <v>2</v>
      </c>
      <c r="F39" s="69"/>
      <c r="G39" s="70"/>
      <c r="H39" s="68" t="s">
        <v>3</v>
      </c>
      <c r="I39" s="69"/>
      <c r="J39" s="70"/>
      <c r="K39" s="68" t="s">
        <v>6</v>
      </c>
      <c r="L39" s="69"/>
      <c r="M39" s="70"/>
      <c r="N39" s="18"/>
      <c r="O39" s="9" t="s">
        <v>169</v>
      </c>
      <c r="P39" s="68" t="s">
        <v>168</v>
      </c>
      <c r="Q39" s="69"/>
      <c r="R39" s="70"/>
      <c r="S39" s="68" t="s">
        <v>2</v>
      </c>
      <c r="T39" s="69"/>
      <c r="U39" s="70"/>
      <c r="V39" s="68" t="s">
        <v>3</v>
      </c>
      <c r="W39" s="69"/>
      <c r="X39" s="70"/>
      <c r="Y39" s="68" t="s">
        <v>6</v>
      </c>
      <c r="Z39" s="69"/>
      <c r="AA39" s="70"/>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24"/>
      <c r="BA39" s="24"/>
      <c r="BB39" s="24"/>
      <c r="BC39" s="24"/>
      <c r="BD39" s="24"/>
      <c r="BE39" s="24"/>
      <c r="BF39" s="24"/>
      <c r="BG39" s="24"/>
      <c r="BH39" s="24"/>
      <c r="BI39" s="24"/>
      <c r="BJ39" s="24"/>
      <c r="BK39" s="24"/>
      <c r="BL39" s="24"/>
      <c r="BM39" s="24"/>
      <c r="BN39" s="24"/>
      <c r="BO39" s="24"/>
      <c r="BP39" s="24"/>
      <c r="BQ39" s="24"/>
      <c r="BR39" s="24"/>
    </row>
    <row r="40" spans="1:70" s="38" customFormat="1" x14ac:dyDescent="0.25">
      <c r="A40" s="9" t="s">
        <v>170</v>
      </c>
      <c r="B40" s="61" t="s">
        <v>24</v>
      </c>
      <c r="C40" s="63" t="s">
        <v>179</v>
      </c>
      <c r="D40" s="59" t="s">
        <v>201</v>
      </c>
      <c r="E40" s="61" t="s">
        <v>24</v>
      </c>
      <c r="F40" s="63" t="s">
        <v>179</v>
      </c>
      <c r="G40" s="59" t="s">
        <v>201</v>
      </c>
      <c r="H40" s="61" t="s">
        <v>24</v>
      </c>
      <c r="I40" s="63" t="s">
        <v>179</v>
      </c>
      <c r="J40" s="59" t="s">
        <v>201</v>
      </c>
      <c r="K40" s="61" t="s">
        <v>24</v>
      </c>
      <c r="L40" s="63" t="s">
        <v>179</v>
      </c>
      <c r="M40" s="59" t="s">
        <v>201</v>
      </c>
      <c r="N40" s="14"/>
      <c r="O40" s="9" t="s">
        <v>170</v>
      </c>
      <c r="P40" s="61" t="s">
        <v>24</v>
      </c>
      <c r="Q40" s="63" t="s">
        <v>179</v>
      </c>
      <c r="R40" s="59" t="s">
        <v>201</v>
      </c>
      <c r="S40" s="61" t="s">
        <v>24</v>
      </c>
      <c r="T40" s="63" t="s">
        <v>179</v>
      </c>
      <c r="U40" s="59" t="s">
        <v>201</v>
      </c>
      <c r="V40" s="61" t="s">
        <v>24</v>
      </c>
      <c r="W40" s="63" t="s">
        <v>179</v>
      </c>
      <c r="X40" s="59" t="s">
        <v>201</v>
      </c>
      <c r="Y40" s="61" t="s">
        <v>24</v>
      </c>
      <c r="Z40" s="63" t="s">
        <v>179</v>
      </c>
      <c r="AA40" s="59" t="s">
        <v>201</v>
      </c>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4"/>
      <c r="BL40" s="14"/>
      <c r="BM40" s="14"/>
      <c r="BN40" s="14"/>
      <c r="BO40" s="14"/>
      <c r="BP40" s="14"/>
      <c r="BQ40" s="14"/>
      <c r="BR40" s="14"/>
    </row>
    <row r="41" spans="1:70" s="38" customFormat="1" x14ac:dyDescent="0.25">
      <c r="A41" s="9" t="s">
        <v>171</v>
      </c>
      <c r="B41" s="62"/>
      <c r="C41" s="64"/>
      <c r="D41" s="60"/>
      <c r="E41" s="62"/>
      <c r="F41" s="64"/>
      <c r="G41" s="60"/>
      <c r="H41" s="62"/>
      <c r="I41" s="64"/>
      <c r="J41" s="60"/>
      <c r="K41" s="62"/>
      <c r="L41" s="64"/>
      <c r="M41" s="60"/>
      <c r="N41" s="14"/>
      <c r="O41" s="9" t="s">
        <v>171</v>
      </c>
      <c r="P41" s="62"/>
      <c r="Q41" s="64"/>
      <c r="R41" s="60"/>
      <c r="S41" s="62"/>
      <c r="T41" s="64"/>
      <c r="U41" s="60"/>
      <c r="V41" s="62"/>
      <c r="W41" s="64"/>
      <c r="X41" s="60"/>
      <c r="Y41" s="62"/>
      <c r="Z41" s="64"/>
      <c r="AA41" s="60"/>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row>
    <row r="42" spans="1:70" s="14" customFormat="1" x14ac:dyDescent="0.25">
      <c r="A42" s="13" t="s">
        <v>192</v>
      </c>
      <c r="B42" s="39">
        <v>260000</v>
      </c>
      <c r="C42" s="39">
        <v>1972</v>
      </c>
      <c r="D42" s="39">
        <v>350000</v>
      </c>
      <c r="E42" s="39">
        <v>576000</v>
      </c>
      <c r="F42" s="39">
        <v>2900</v>
      </c>
      <c r="G42" s="39">
        <v>480000</v>
      </c>
      <c r="H42" s="39">
        <v>816000</v>
      </c>
      <c r="I42" s="39">
        <v>3200</v>
      </c>
      <c r="J42" s="39">
        <v>480000</v>
      </c>
      <c r="K42" s="39">
        <v>1020000</v>
      </c>
      <c r="L42" s="39">
        <v>3596</v>
      </c>
      <c r="M42" s="39">
        <v>580000</v>
      </c>
      <c r="O42" s="13" t="s">
        <v>192</v>
      </c>
      <c r="P42" s="46">
        <f>IF(B42='Valores mínimos'!B42,Puntaje!B37,('Valores mínimos'!B42/B42)*Puntaje!B37)</f>
        <v>50</v>
      </c>
      <c r="Q42" s="46">
        <f>IF(C42='Valores mínimos'!C42,Puntaje!C37,('Valores mínimos'!C42/C42)*Puntaje!C37)</f>
        <v>15</v>
      </c>
      <c r="R42" s="46">
        <f>IF(D42='Valores mínimos'!D42,Puntaje!D37,('Valores mínimos'!D42/D42)*Puntaje!D37)</f>
        <v>20</v>
      </c>
      <c r="S42" s="46">
        <f>IF(E42='Valores mínimos'!E42,Puntaje!E37,('Valores mínimos'!E42/E42)*Puntaje!E37)</f>
        <v>50</v>
      </c>
      <c r="T42" s="46">
        <f>IF(F42='Valores mínimos'!F42,Puntaje!F37,('Valores mínimos'!F42/F42)*Puntaje!F37)</f>
        <v>15</v>
      </c>
      <c r="U42" s="46">
        <f>IF(G42='Valores mínimos'!G42,Puntaje!G37,('Valores mínimos'!G42/G42)*Puntaje!G37)</f>
        <v>20</v>
      </c>
      <c r="V42" s="46">
        <f>IF(H42='Valores mínimos'!H42,Puntaje!H37,('Valores mínimos'!H42/H42)*Puntaje!H37)</f>
        <v>50</v>
      </c>
      <c r="W42" s="46">
        <f>IF(I42='Valores mínimos'!I42,Puntaje!I37,('Valores mínimos'!I42/I42)*Puntaje!I37)</f>
        <v>15</v>
      </c>
      <c r="X42" s="46">
        <f>IF(J42='Valores mínimos'!J42,Puntaje!J37,('Valores mínimos'!J42/J42)*Puntaje!J37)</f>
        <v>20</v>
      </c>
      <c r="Y42" s="46">
        <f>IF(K42='Valores mínimos'!K42,Puntaje!K37,('Valores mínimos'!K42/K42)*Puntaje!K37)</f>
        <v>50</v>
      </c>
      <c r="Z42" s="46">
        <f>IF(L42='Valores mínimos'!L42,Puntaje!L37,('Valores mínimos'!L42/L42)*Puntaje!L37)</f>
        <v>15</v>
      </c>
      <c r="AA42" s="46">
        <f>IF(M42='Valores mínimos'!M42,Puntaje!M37,('Valores mínimos'!M42/M42)*Puntaje!M37)</f>
        <v>20</v>
      </c>
    </row>
    <row r="43" spans="1:70" s="14" customFormat="1" x14ac:dyDescent="0.25">
      <c r="A43" s="13" t="s">
        <v>187</v>
      </c>
      <c r="B43" s="39">
        <v>542560</v>
      </c>
      <c r="C43" s="39">
        <v>1972</v>
      </c>
      <c r="D43" s="39">
        <v>350000</v>
      </c>
      <c r="E43" s="39">
        <v>1056000</v>
      </c>
      <c r="F43" s="39">
        <v>2900</v>
      </c>
      <c r="G43" s="39">
        <v>480000</v>
      </c>
      <c r="H43" s="39">
        <v>1332000</v>
      </c>
      <c r="I43" s="39">
        <v>3200</v>
      </c>
      <c r="J43" s="39">
        <v>480000</v>
      </c>
      <c r="K43" s="39">
        <v>1680000</v>
      </c>
      <c r="L43" s="39">
        <v>3596</v>
      </c>
      <c r="M43" s="39">
        <v>580000</v>
      </c>
      <c r="O43" s="13" t="s">
        <v>187</v>
      </c>
      <c r="P43" s="46">
        <f>IF(B43='Valores mínimos'!B43,Puntaje!B38,('Valores mínimos'!B43/B43)*Puntaje!B38)</f>
        <v>2</v>
      </c>
      <c r="Q43" s="46">
        <f>IF(C43='Valores mínimos'!C43,Puntaje!C38,('Valores mínimos'!C43/C43)*Puntaje!C38)</f>
        <v>0.5</v>
      </c>
      <c r="R43" s="46">
        <f>IF(D43='Valores mínimos'!D43,Puntaje!D38,('Valores mínimos'!D43/D43)*Puntaje!D38)</f>
        <v>1</v>
      </c>
      <c r="S43" s="46">
        <f>IF(E43='Valores mínimos'!E43,Puntaje!E38,('Valores mínimos'!E43/E43)*Puntaje!E38)</f>
        <v>2</v>
      </c>
      <c r="T43" s="46">
        <f>IF(F43='Valores mínimos'!F43,Puntaje!F38,('Valores mínimos'!F43/F43)*Puntaje!F38)</f>
        <v>0.5</v>
      </c>
      <c r="U43" s="46">
        <f>IF(G43='Valores mínimos'!G43,Puntaje!G38,('Valores mínimos'!G43/G43)*Puntaje!G38)</f>
        <v>1</v>
      </c>
      <c r="V43" s="46">
        <f>IF(H43='Valores mínimos'!H43,Puntaje!H38,('Valores mínimos'!H43/H43)*Puntaje!H38)</f>
        <v>2</v>
      </c>
      <c r="W43" s="46">
        <f>IF(I43='Valores mínimos'!I43,Puntaje!I38,('Valores mínimos'!I43/I43)*Puntaje!I38)</f>
        <v>0.5</v>
      </c>
      <c r="X43" s="46">
        <f>IF(J43='Valores mínimos'!J43,Puntaje!J38,('Valores mínimos'!J43/J43)*Puntaje!J38)</f>
        <v>1</v>
      </c>
      <c r="Y43" s="46">
        <f>IF(K43='Valores mínimos'!K43,Puntaje!K38,('Valores mínimos'!K43/K43)*Puntaje!K38)</f>
        <v>2</v>
      </c>
      <c r="Z43" s="46">
        <f>IF(L43='Valores mínimos'!L43,Puntaje!L38,('Valores mínimos'!L43/L43)*Puntaje!L38)</f>
        <v>0.5</v>
      </c>
      <c r="AA43" s="46">
        <f>IF(M43='Valores mínimos'!M43,Puntaje!M38,('Valores mínimos'!M43/M43)*Puntaje!M38)</f>
        <v>1</v>
      </c>
    </row>
    <row r="44" spans="1:70" s="14" customFormat="1" x14ac:dyDescent="0.25">
      <c r="A44" s="13" t="s">
        <v>188</v>
      </c>
      <c r="B44" s="39">
        <v>515680</v>
      </c>
      <c r="C44" s="39">
        <v>1972</v>
      </c>
      <c r="D44" s="39">
        <v>350000</v>
      </c>
      <c r="E44" s="39">
        <v>936000</v>
      </c>
      <c r="F44" s="39">
        <v>2900</v>
      </c>
      <c r="G44" s="39">
        <v>480000</v>
      </c>
      <c r="H44" s="39">
        <v>1236000</v>
      </c>
      <c r="I44" s="39">
        <v>3200</v>
      </c>
      <c r="J44" s="39">
        <v>480000</v>
      </c>
      <c r="K44" s="39">
        <v>1560000</v>
      </c>
      <c r="L44" s="39">
        <v>3596</v>
      </c>
      <c r="M44" s="39">
        <v>580000</v>
      </c>
      <c r="O44" s="13" t="s">
        <v>188</v>
      </c>
      <c r="P44" s="46">
        <f>IF(B44='Valores mínimos'!B44,Puntaje!B39,('Valores mínimos'!B44/B44)*Puntaje!B39)</f>
        <v>2</v>
      </c>
      <c r="Q44" s="46">
        <f>IF(C44='Valores mínimos'!C44,Puntaje!C39,('Valores mínimos'!C44/C44)*Puntaje!C39)</f>
        <v>0.5</v>
      </c>
      <c r="R44" s="46">
        <f>IF(D44='Valores mínimos'!D44,Puntaje!D39,('Valores mínimos'!D44/D44)*Puntaje!D39)</f>
        <v>1</v>
      </c>
      <c r="S44" s="46">
        <f>IF(E44='Valores mínimos'!E44,Puntaje!E39,('Valores mínimos'!E44/E44)*Puntaje!E39)</f>
        <v>2</v>
      </c>
      <c r="T44" s="46">
        <f>IF(F44='Valores mínimos'!F44,Puntaje!F39,('Valores mínimos'!F44/F44)*Puntaje!F39)</f>
        <v>0.5</v>
      </c>
      <c r="U44" s="46">
        <f>IF(G44='Valores mínimos'!G44,Puntaje!G39,('Valores mínimos'!G44/G44)*Puntaje!G39)</f>
        <v>1</v>
      </c>
      <c r="V44" s="46">
        <f>IF(H44='Valores mínimos'!H44,Puntaje!H39,('Valores mínimos'!H44/H44)*Puntaje!H39)</f>
        <v>2</v>
      </c>
      <c r="W44" s="46">
        <f>IF(I44='Valores mínimos'!I44,Puntaje!I39,('Valores mínimos'!I44/I44)*Puntaje!I39)</f>
        <v>0.5</v>
      </c>
      <c r="X44" s="46">
        <f>IF(J44='Valores mínimos'!J44,Puntaje!J39,('Valores mínimos'!J44/J44)*Puntaje!J39)</f>
        <v>1</v>
      </c>
      <c r="Y44" s="46">
        <f>IF(K44='Valores mínimos'!K44,Puntaje!K39,('Valores mínimos'!K44/K44)*Puntaje!K39)</f>
        <v>2</v>
      </c>
      <c r="Z44" s="46">
        <f>IF(L44='Valores mínimos'!L44,Puntaje!L39,('Valores mínimos'!L44/L44)*Puntaje!L39)</f>
        <v>0.5</v>
      </c>
      <c r="AA44" s="46">
        <f>IF(M44='Valores mínimos'!M44,Puntaje!M39,('Valores mínimos'!M44/M44)*Puntaje!M39)</f>
        <v>1</v>
      </c>
    </row>
    <row r="45" spans="1:70" s="14" customFormat="1" x14ac:dyDescent="0.25">
      <c r="A45" s="13" t="s">
        <v>189</v>
      </c>
      <c r="B45" s="39">
        <v>515680</v>
      </c>
      <c r="C45" s="39">
        <v>1972</v>
      </c>
      <c r="D45" s="39">
        <v>350000</v>
      </c>
      <c r="E45" s="39">
        <v>936000</v>
      </c>
      <c r="F45" s="39">
        <v>2900</v>
      </c>
      <c r="G45" s="39">
        <v>480000</v>
      </c>
      <c r="H45" s="39">
        <v>1236000</v>
      </c>
      <c r="I45" s="39">
        <v>3200</v>
      </c>
      <c r="J45" s="39">
        <v>480000</v>
      </c>
      <c r="K45" s="39">
        <v>1560000</v>
      </c>
      <c r="L45" s="39">
        <v>3596</v>
      </c>
      <c r="M45" s="39">
        <v>580000</v>
      </c>
      <c r="O45" s="13" t="s">
        <v>189</v>
      </c>
      <c r="P45" s="46">
        <f>IF(B45='Valores mínimos'!B45,Puntaje!B40,('Valores mínimos'!B45/B45)*Puntaje!B40)</f>
        <v>2</v>
      </c>
      <c r="Q45" s="46">
        <f>IF(C45='Valores mínimos'!C45,Puntaje!C40,('Valores mínimos'!C45/C45)*Puntaje!C40)</f>
        <v>0.5</v>
      </c>
      <c r="R45" s="46">
        <f>IF(D45='Valores mínimos'!D45,Puntaje!D40,('Valores mínimos'!D45/D45)*Puntaje!D40)</f>
        <v>1</v>
      </c>
      <c r="S45" s="46">
        <f>IF(E45='Valores mínimos'!E45,Puntaje!E40,('Valores mínimos'!E45/E45)*Puntaje!E40)</f>
        <v>2</v>
      </c>
      <c r="T45" s="46">
        <f>IF(F45='Valores mínimos'!F45,Puntaje!F40,('Valores mínimos'!F45/F45)*Puntaje!F40)</f>
        <v>0.5</v>
      </c>
      <c r="U45" s="46">
        <f>IF(G45='Valores mínimos'!G45,Puntaje!G40,('Valores mínimos'!G45/G45)*Puntaje!G40)</f>
        <v>1</v>
      </c>
      <c r="V45" s="46">
        <f>IF(H45='Valores mínimos'!H45,Puntaje!H40,('Valores mínimos'!H45/H45)*Puntaje!H40)</f>
        <v>2</v>
      </c>
      <c r="W45" s="46">
        <f>IF(I45='Valores mínimos'!I45,Puntaje!I40,('Valores mínimos'!I45/I45)*Puntaje!I40)</f>
        <v>0.5</v>
      </c>
      <c r="X45" s="46">
        <f>IF(J45='Valores mínimos'!J45,Puntaje!J40,('Valores mínimos'!J45/J45)*Puntaje!J40)</f>
        <v>1</v>
      </c>
      <c r="Y45" s="46">
        <f>IF(K45='Valores mínimos'!K45,Puntaje!K40,('Valores mínimos'!K45/K45)*Puntaje!K40)</f>
        <v>2</v>
      </c>
      <c r="Z45" s="46">
        <f>IF(L45='Valores mínimos'!L45,Puntaje!L40,('Valores mínimos'!L45/L45)*Puntaje!L40)</f>
        <v>0.5</v>
      </c>
      <c r="AA45" s="46">
        <f>IF(M45='Valores mínimos'!M45,Puntaje!M40,('Valores mínimos'!M45/M45)*Puntaje!M40)</f>
        <v>1</v>
      </c>
    </row>
    <row r="46" spans="1:70" s="14" customFormat="1" ht="24" x14ac:dyDescent="0.25">
      <c r="A46" s="13" t="s">
        <v>190</v>
      </c>
      <c r="B46" s="39">
        <v>515680</v>
      </c>
      <c r="C46" s="39">
        <v>1972</v>
      </c>
      <c r="D46" s="39">
        <v>350000</v>
      </c>
      <c r="E46" s="39">
        <v>960000</v>
      </c>
      <c r="F46" s="39">
        <v>2900</v>
      </c>
      <c r="G46" s="39">
        <v>480000</v>
      </c>
      <c r="H46" s="39">
        <v>1260000</v>
      </c>
      <c r="I46" s="39">
        <v>3200</v>
      </c>
      <c r="J46" s="39">
        <v>480000</v>
      </c>
      <c r="K46" s="39">
        <v>1608000</v>
      </c>
      <c r="L46" s="39">
        <v>3596</v>
      </c>
      <c r="M46" s="39">
        <v>580000</v>
      </c>
      <c r="O46" s="13" t="s">
        <v>190</v>
      </c>
      <c r="P46" s="46">
        <f>IF(B46='Valores mínimos'!B46,Puntaje!B41,('Valores mínimos'!B46/B46)*Puntaje!B41)</f>
        <v>2</v>
      </c>
      <c r="Q46" s="46">
        <f>IF(C46='Valores mínimos'!C46,Puntaje!C41,('Valores mínimos'!C46/C46)*Puntaje!C41)</f>
        <v>0.5</v>
      </c>
      <c r="R46" s="46">
        <f>IF(D46='Valores mínimos'!D46,Puntaje!D41,('Valores mínimos'!D46/D46)*Puntaje!D41)</f>
        <v>1</v>
      </c>
      <c r="S46" s="46">
        <f>IF(E46='Valores mínimos'!E46,Puntaje!E41,('Valores mínimos'!E46/E46)*Puntaje!E41)</f>
        <v>2</v>
      </c>
      <c r="T46" s="46">
        <f>IF(F46='Valores mínimos'!F46,Puntaje!F41,('Valores mínimos'!F46/F46)*Puntaje!F41)</f>
        <v>0.5</v>
      </c>
      <c r="U46" s="46">
        <f>IF(G46='Valores mínimos'!G46,Puntaje!G41,('Valores mínimos'!G46/G46)*Puntaje!G41)</f>
        <v>1</v>
      </c>
      <c r="V46" s="46">
        <f>IF(H46='Valores mínimos'!H46,Puntaje!H41,('Valores mínimos'!H46/H46)*Puntaje!H41)</f>
        <v>2</v>
      </c>
      <c r="W46" s="46">
        <f>IF(I46='Valores mínimos'!I46,Puntaje!I41,('Valores mínimos'!I46/I46)*Puntaje!I41)</f>
        <v>0.5</v>
      </c>
      <c r="X46" s="46">
        <f>IF(J46='Valores mínimos'!J46,Puntaje!J41,('Valores mínimos'!J46/J46)*Puntaje!J41)</f>
        <v>1</v>
      </c>
      <c r="Y46" s="46">
        <f>IF(K46='Valores mínimos'!K46,Puntaje!K41,('Valores mínimos'!K46/K46)*Puntaje!K41)</f>
        <v>2</v>
      </c>
      <c r="Z46" s="46">
        <f>IF(L46='Valores mínimos'!L46,Puntaje!L41,('Valores mínimos'!L46/L46)*Puntaje!L41)</f>
        <v>0.5</v>
      </c>
      <c r="AA46" s="46">
        <f>IF(M46='Valores mínimos'!M46,Puntaje!M41,('Valores mínimos'!M46/M46)*Puntaje!M41)</f>
        <v>1</v>
      </c>
    </row>
    <row r="47" spans="1:70" s="14" customFormat="1" x14ac:dyDescent="0.25">
      <c r="A47" s="13" t="s">
        <v>191</v>
      </c>
      <c r="B47" s="39">
        <v>515680</v>
      </c>
      <c r="C47" s="39">
        <v>1972</v>
      </c>
      <c r="D47" s="39">
        <v>350000</v>
      </c>
      <c r="E47" s="39">
        <v>600000</v>
      </c>
      <c r="F47" s="39">
        <v>2900</v>
      </c>
      <c r="G47" s="39">
        <v>480000</v>
      </c>
      <c r="H47" s="39">
        <v>840000</v>
      </c>
      <c r="I47" s="39">
        <v>3200</v>
      </c>
      <c r="J47" s="39">
        <v>480000</v>
      </c>
      <c r="K47" s="39">
        <v>1056000</v>
      </c>
      <c r="L47" s="39">
        <v>3596</v>
      </c>
      <c r="M47" s="39">
        <v>580000</v>
      </c>
      <c r="O47" s="13" t="s">
        <v>191</v>
      </c>
      <c r="P47" s="46">
        <f>IF(B47='Valores mínimos'!B47,Puntaje!B42,('Valores mínimos'!B47/B47)*Puntaje!B42)</f>
        <v>2</v>
      </c>
      <c r="Q47" s="46">
        <f>IF(C47='Valores mínimos'!C47,Puntaje!C42,('Valores mínimos'!C47/C47)*Puntaje!C42)</f>
        <v>0.5</v>
      </c>
      <c r="R47" s="46">
        <f>IF(D47='Valores mínimos'!D47,Puntaje!D42,('Valores mínimos'!D47/D47)*Puntaje!D42)</f>
        <v>1</v>
      </c>
      <c r="S47" s="46">
        <f>IF(E47='Valores mínimos'!E47,Puntaje!E42,('Valores mínimos'!E47/E47)*Puntaje!E42)</f>
        <v>2</v>
      </c>
      <c r="T47" s="46">
        <f>IF(F47='Valores mínimos'!F47,Puntaje!F42,('Valores mínimos'!F47/F47)*Puntaje!F42)</f>
        <v>0.5</v>
      </c>
      <c r="U47" s="46">
        <f>IF(G47='Valores mínimos'!G47,Puntaje!G42,('Valores mínimos'!G47/G47)*Puntaje!G42)</f>
        <v>1</v>
      </c>
      <c r="V47" s="46">
        <f>IF(H47='Valores mínimos'!H47,Puntaje!H42,('Valores mínimos'!H47/H47)*Puntaje!H42)</f>
        <v>2</v>
      </c>
      <c r="W47" s="46">
        <f>IF(I47='Valores mínimos'!I47,Puntaje!I42,('Valores mínimos'!I47/I47)*Puntaje!I42)</f>
        <v>0.5</v>
      </c>
      <c r="X47" s="46">
        <f>IF(J47='Valores mínimos'!J47,Puntaje!J42,('Valores mínimos'!J47/J47)*Puntaje!J42)</f>
        <v>1</v>
      </c>
      <c r="Y47" s="46">
        <f>IF(K47='Valores mínimos'!K47,Puntaje!K42,('Valores mínimos'!K47/K47)*Puntaje!K42)</f>
        <v>2</v>
      </c>
      <c r="Z47" s="46">
        <f>IF(L47='Valores mínimos'!L47,Puntaje!L42,('Valores mínimos'!L47/L47)*Puntaje!L42)</f>
        <v>0.5</v>
      </c>
      <c r="AA47" s="46">
        <f>IF(M47='Valores mínimos'!M47,Puntaje!M42,('Valores mínimos'!M47/M47)*Puntaje!M42)</f>
        <v>1</v>
      </c>
    </row>
    <row r="48" spans="1:70" s="14" customFormat="1" x14ac:dyDescent="0.25">
      <c r="A48" s="13" t="s">
        <v>128</v>
      </c>
      <c r="B48" s="39">
        <v>412000</v>
      </c>
      <c r="C48" s="39">
        <v>1972</v>
      </c>
      <c r="D48" s="39">
        <v>350000</v>
      </c>
      <c r="E48" s="39">
        <v>828000</v>
      </c>
      <c r="F48" s="39">
        <v>2900</v>
      </c>
      <c r="G48" s="39">
        <v>480000</v>
      </c>
      <c r="H48" s="39">
        <v>1152000</v>
      </c>
      <c r="I48" s="39">
        <v>3200</v>
      </c>
      <c r="J48" s="39">
        <v>480000</v>
      </c>
      <c r="K48" s="39">
        <v>1440000</v>
      </c>
      <c r="L48" s="39">
        <v>3596</v>
      </c>
      <c r="M48" s="39">
        <v>580000</v>
      </c>
      <c r="O48" s="13" t="s">
        <v>128</v>
      </c>
      <c r="P48" s="46">
        <f>IF(B48='Valores mínimos'!B48,Puntaje!B43,('Valores mínimos'!B48/B48)*Puntaje!B43)</f>
        <v>2</v>
      </c>
      <c r="Q48" s="46">
        <f>IF(C48='Valores mínimos'!C48,Puntaje!C43,('Valores mínimos'!C48/C48)*Puntaje!C43)</f>
        <v>0.5</v>
      </c>
      <c r="R48" s="46">
        <f>IF(D48='Valores mínimos'!D48,Puntaje!D43,('Valores mínimos'!D48/D48)*Puntaje!D43)</f>
        <v>1</v>
      </c>
      <c r="S48" s="46">
        <f>IF(E48='Valores mínimos'!E48,Puntaje!E43,('Valores mínimos'!E48/E48)*Puntaje!E43)</f>
        <v>2</v>
      </c>
      <c r="T48" s="46">
        <f>IF(F48='Valores mínimos'!F48,Puntaje!F43,('Valores mínimos'!F48/F48)*Puntaje!F43)</f>
        <v>0.5</v>
      </c>
      <c r="U48" s="46">
        <f>IF(G48='Valores mínimos'!G48,Puntaje!G43,('Valores mínimos'!G48/G48)*Puntaje!G43)</f>
        <v>1</v>
      </c>
      <c r="V48" s="46">
        <f>IF(H48='Valores mínimos'!H48,Puntaje!H43,('Valores mínimos'!H48/H48)*Puntaje!H43)</f>
        <v>2</v>
      </c>
      <c r="W48" s="46">
        <f>IF(I48='Valores mínimos'!I48,Puntaje!I43,('Valores mínimos'!I48/I48)*Puntaje!I43)</f>
        <v>0.5</v>
      </c>
      <c r="X48" s="46">
        <f>IF(J48='Valores mínimos'!J48,Puntaje!J43,('Valores mínimos'!J48/J48)*Puntaje!J43)</f>
        <v>1</v>
      </c>
      <c r="Y48" s="46">
        <f>IF(K48='Valores mínimos'!K48,Puntaje!K43,('Valores mínimos'!K48/K48)*Puntaje!K43)</f>
        <v>2</v>
      </c>
      <c r="Z48" s="46">
        <f>IF(L48='Valores mínimos'!L48,Puntaje!L43,('Valores mínimos'!L48/L48)*Puntaje!L43)</f>
        <v>0.5</v>
      </c>
      <c r="AA48" s="46">
        <f>IF(M48='Valores mínimos'!M48,Puntaje!M43,('Valores mínimos'!M48/M48)*Puntaje!M43)</f>
        <v>1</v>
      </c>
    </row>
    <row r="49" spans="1:27" s="14" customFormat="1" x14ac:dyDescent="0.25">
      <c r="A49" s="13" t="s">
        <v>193</v>
      </c>
      <c r="B49" s="39">
        <v>412000</v>
      </c>
      <c r="C49" s="39">
        <v>1972</v>
      </c>
      <c r="D49" s="39">
        <v>350000</v>
      </c>
      <c r="E49" s="39">
        <v>828000</v>
      </c>
      <c r="F49" s="39">
        <v>2900</v>
      </c>
      <c r="G49" s="39">
        <v>480000</v>
      </c>
      <c r="H49" s="39">
        <v>1152000</v>
      </c>
      <c r="I49" s="39">
        <v>3200</v>
      </c>
      <c r="J49" s="39">
        <v>480000</v>
      </c>
      <c r="K49" s="39">
        <v>1440000</v>
      </c>
      <c r="L49" s="39">
        <v>3596</v>
      </c>
      <c r="M49" s="39">
        <v>580000</v>
      </c>
      <c r="O49" s="13" t="s">
        <v>193</v>
      </c>
      <c r="P49" s="46">
        <f>IF(B49='Valores mínimos'!B49,Puntaje!B44,('Valores mínimos'!B49/B49)*Puntaje!B44)</f>
        <v>2</v>
      </c>
      <c r="Q49" s="46">
        <f>IF(C49='Valores mínimos'!C49,Puntaje!C44,('Valores mínimos'!C49/C49)*Puntaje!C44)</f>
        <v>0.5</v>
      </c>
      <c r="R49" s="46">
        <f>IF(D49='Valores mínimos'!D49,Puntaje!D44,('Valores mínimos'!D49/D49)*Puntaje!D44)</f>
        <v>1</v>
      </c>
      <c r="S49" s="46">
        <f>IF(E49='Valores mínimos'!E49,Puntaje!E44,('Valores mínimos'!E49/E49)*Puntaje!E44)</f>
        <v>2</v>
      </c>
      <c r="T49" s="46">
        <f>IF(F49='Valores mínimos'!F49,Puntaje!F44,('Valores mínimos'!F49/F49)*Puntaje!F44)</f>
        <v>0.5</v>
      </c>
      <c r="U49" s="46">
        <f>IF(G49='Valores mínimos'!G49,Puntaje!G44,('Valores mínimos'!G49/G49)*Puntaje!G44)</f>
        <v>1</v>
      </c>
      <c r="V49" s="46">
        <f>IF(H49='Valores mínimos'!H49,Puntaje!H44,('Valores mínimos'!H49/H49)*Puntaje!H44)</f>
        <v>2</v>
      </c>
      <c r="W49" s="46">
        <f>IF(I49='Valores mínimos'!I49,Puntaje!I44,('Valores mínimos'!I49/I49)*Puntaje!I44)</f>
        <v>0.5</v>
      </c>
      <c r="X49" s="46">
        <f>IF(J49='Valores mínimos'!J49,Puntaje!J44,('Valores mínimos'!J49/J49)*Puntaje!J44)</f>
        <v>1</v>
      </c>
      <c r="Y49" s="46">
        <f>IF(K49='Valores mínimos'!K49,Puntaje!K44,('Valores mínimos'!K49/K49)*Puntaje!K44)</f>
        <v>2</v>
      </c>
      <c r="Z49" s="46">
        <f>IF(L49='Valores mínimos'!L49,Puntaje!L44,('Valores mínimos'!L49/L49)*Puntaje!L44)</f>
        <v>0.5</v>
      </c>
      <c r="AA49" s="46">
        <f>IF(M49='Valores mínimos'!M49,Puntaje!M44,('Valores mínimos'!M49/M49)*Puntaje!M44)</f>
        <v>1</v>
      </c>
    </row>
    <row r="50" spans="1:27" s="14" customFormat="1" x14ac:dyDescent="0.25">
      <c r="A50" s="13" t="s">
        <v>129</v>
      </c>
      <c r="B50" s="39">
        <v>320000</v>
      </c>
      <c r="C50" s="39">
        <v>1972</v>
      </c>
      <c r="D50" s="39">
        <v>350000</v>
      </c>
      <c r="E50" s="39">
        <v>590000</v>
      </c>
      <c r="F50" s="39">
        <v>2900</v>
      </c>
      <c r="G50" s="39">
        <v>480000</v>
      </c>
      <c r="H50" s="39">
        <v>926000</v>
      </c>
      <c r="I50" s="39">
        <v>3200</v>
      </c>
      <c r="J50" s="39">
        <v>480000</v>
      </c>
      <c r="K50" s="39">
        <v>1180000</v>
      </c>
      <c r="L50" s="39">
        <v>3596</v>
      </c>
      <c r="M50" s="39">
        <v>580000</v>
      </c>
      <c r="O50" s="13" t="s">
        <v>129</v>
      </c>
      <c r="P50" s="46">
        <f>IF(B50='Valores mínimos'!B50,Puntaje!B45,('Valores mínimos'!B50/B50)*Puntaje!B45)</f>
        <v>2</v>
      </c>
      <c r="Q50" s="46">
        <f>IF(C50='Valores mínimos'!C50,Puntaje!C45,('Valores mínimos'!C50/C50)*Puntaje!C45)</f>
        <v>0.5</v>
      </c>
      <c r="R50" s="46">
        <f>IF(D50='Valores mínimos'!D50,Puntaje!D45,('Valores mínimos'!D50/D50)*Puntaje!D45)</f>
        <v>1</v>
      </c>
      <c r="S50" s="46">
        <f>IF(E50='Valores mínimos'!E50,Puntaje!E45,('Valores mínimos'!E50/E50)*Puntaje!E45)</f>
        <v>2</v>
      </c>
      <c r="T50" s="46">
        <f>IF(F50='Valores mínimos'!F50,Puntaje!F45,('Valores mínimos'!F50/F50)*Puntaje!F45)</f>
        <v>0.5</v>
      </c>
      <c r="U50" s="46">
        <f>IF(G50='Valores mínimos'!G50,Puntaje!G45,('Valores mínimos'!G50/G50)*Puntaje!G45)</f>
        <v>1</v>
      </c>
      <c r="V50" s="46">
        <f>IF(H50='Valores mínimos'!H50,Puntaje!H45,('Valores mínimos'!H50/H50)*Puntaje!H45)</f>
        <v>2</v>
      </c>
      <c r="W50" s="46">
        <f>IF(I50='Valores mínimos'!I50,Puntaje!I45,('Valores mínimos'!I50/I50)*Puntaje!I45)</f>
        <v>0.5</v>
      </c>
      <c r="X50" s="46">
        <f>IF(J50='Valores mínimos'!J50,Puntaje!J45,('Valores mínimos'!J50/J50)*Puntaje!J45)</f>
        <v>1</v>
      </c>
      <c r="Y50" s="46">
        <f>IF(K50='Valores mínimos'!K50,Puntaje!K45,('Valores mínimos'!K50/K50)*Puntaje!K45)</f>
        <v>2</v>
      </c>
      <c r="Z50" s="46">
        <f>IF(L50='Valores mínimos'!L50,Puntaje!L45,('Valores mínimos'!L50/L50)*Puntaje!L45)</f>
        <v>0.5</v>
      </c>
      <c r="AA50" s="46">
        <f>IF(M50='Valores mínimos'!M50,Puntaje!M45,('Valores mínimos'!M50/M50)*Puntaje!M45)</f>
        <v>1</v>
      </c>
    </row>
    <row r="51" spans="1:27" s="14" customFormat="1" x14ac:dyDescent="0.25">
      <c r="A51" s="13" t="s">
        <v>20</v>
      </c>
      <c r="B51" s="39">
        <v>420000</v>
      </c>
      <c r="C51" s="39">
        <v>1972</v>
      </c>
      <c r="D51" s="39">
        <v>350000</v>
      </c>
      <c r="E51" s="39">
        <v>828000</v>
      </c>
      <c r="F51" s="39">
        <v>2900</v>
      </c>
      <c r="G51" s="39">
        <v>480000</v>
      </c>
      <c r="H51" s="39">
        <v>1152000</v>
      </c>
      <c r="I51" s="39">
        <v>3200</v>
      </c>
      <c r="J51" s="39">
        <v>480000</v>
      </c>
      <c r="K51" s="39">
        <v>1440000</v>
      </c>
      <c r="L51" s="39">
        <v>3596</v>
      </c>
      <c r="M51" s="39">
        <v>580000</v>
      </c>
      <c r="O51" s="13" t="s">
        <v>20</v>
      </c>
      <c r="P51" s="46">
        <f>IF(B51='Valores mínimos'!B51,Puntaje!B46,('Valores mínimos'!B51/B51)*Puntaje!B46)</f>
        <v>2</v>
      </c>
      <c r="Q51" s="46">
        <f>IF(C51='Valores mínimos'!C51,Puntaje!C46,('Valores mínimos'!C51/C51)*Puntaje!C46)</f>
        <v>0.5</v>
      </c>
      <c r="R51" s="46">
        <f>IF(D51='Valores mínimos'!D51,Puntaje!D46,('Valores mínimos'!D51/D51)*Puntaje!D46)</f>
        <v>1</v>
      </c>
      <c r="S51" s="46">
        <f>IF(E51='Valores mínimos'!E51,Puntaje!E46,('Valores mínimos'!E51/E51)*Puntaje!E46)</f>
        <v>2</v>
      </c>
      <c r="T51" s="46">
        <f>IF(F51='Valores mínimos'!F51,Puntaje!F46,('Valores mínimos'!F51/F51)*Puntaje!F46)</f>
        <v>0.5</v>
      </c>
      <c r="U51" s="46">
        <f>IF(G51='Valores mínimos'!G51,Puntaje!G46,('Valores mínimos'!G51/G51)*Puntaje!G46)</f>
        <v>1</v>
      </c>
      <c r="V51" s="46">
        <f>IF(H51='Valores mínimos'!H51,Puntaje!H46,('Valores mínimos'!H51/H51)*Puntaje!H46)</f>
        <v>2</v>
      </c>
      <c r="W51" s="46">
        <f>IF(I51='Valores mínimos'!I51,Puntaje!I46,('Valores mínimos'!I51/I51)*Puntaje!I46)</f>
        <v>0.5</v>
      </c>
      <c r="X51" s="46">
        <f>IF(J51='Valores mínimos'!J51,Puntaje!J46,('Valores mínimos'!J51/J51)*Puntaje!J46)</f>
        <v>1</v>
      </c>
      <c r="Y51" s="46">
        <f>IF(K51='Valores mínimos'!K51,Puntaje!K46,('Valores mínimos'!K51/K51)*Puntaje!K46)</f>
        <v>2</v>
      </c>
      <c r="Z51" s="46">
        <f>IF(L51='Valores mínimos'!L51,Puntaje!L46,('Valores mínimos'!L51/L51)*Puntaje!L46)</f>
        <v>0.5</v>
      </c>
      <c r="AA51" s="46">
        <f>IF(M51='Valores mínimos'!M51,Puntaje!M46,('Valores mínimos'!M51/M51)*Puntaje!M46)</f>
        <v>1</v>
      </c>
    </row>
    <row r="52" spans="1:27" s="14" customFormat="1" x14ac:dyDescent="0.25">
      <c r="A52" s="13" t="s">
        <v>130</v>
      </c>
      <c r="B52" s="39">
        <v>490000</v>
      </c>
      <c r="C52" s="39">
        <v>1972</v>
      </c>
      <c r="D52" s="39">
        <v>350000</v>
      </c>
      <c r="E52" s="39">
        <v>756000</v>
      </c>
      <c r="F52" s="39">
        <v>2900</v>
      </c>
      <c r="G52" s="39">
        <v>480000</v>
      </c>
      <c r="H52" s="39">
        <v>1056000</v>
      </c>
      <c r="I52" s="39">
        <v>3200</v>
      </c>
      <c r="J52" s="39">
        <v>480000</v>
      </c>
      <c r="K52" s="39">
        <v>1320000</v>
      </c>
      <c r="L52" s="39">
        <v>3596</v>
      </c>
      <c r="M52" s="39">
        <v>580000</v>
      </c>
      <c r="O52" s="13" t="s">
        <v>130</v>
      </c>
      <c r="P52" s="46">
        <f>IF(B52='Valores mínimos'!B52,Puntaje!B47,('Valores mínimos'!B52/B52)*Puntaje!B47)</f>
        <v>2</v>
      </c>
      <c r="Q52" s="46">
        <f>IF(C52='Valores mínimos'!C52,Puntaje!C47,('Valores mínimos'!C52/C52)*Puntaje!C47)</f>
        <v>0.5</v>
      </c>
      <c r="R52" s="46">
        <f>IF(D52='Valores mínimos'!D52,Puntaje!D47,('Valores mínimos'!D52/D52)*Puntaje!D47)</f>
        <v>1</v>
      </c>
      <c r="S52" s="46">
        <f>IF(E52='Valores mínimos'!E52,Puntaje!E47,('Valores mínimos'!E52/E52)*Puntaje!E47)</f>
        <v>2</v>
      </c>
      <c r="T52" s="46">
        <f>IF(F52='Valores mínimos'!F52,Puntaje!F47,('Valores mínimos'!F52/F52)*Puntaje!F47)</f>
        <v>0.5</v>
      </c>
      <c r="U52" s="46">
        <f>IF(G52='Valores mínimos'!G52,Puntaje!G47,('Valores mínimos'!G52/G52)*Puntaje!G47)</f>
        <v>1</v>
      </c>
      <c r="V52" s="46">
        <f>IF(H52='Valores mínimos'!H52,Puntaje!H47,('Valores mínimos'!H52/H52)*Puntaje!H47)</f>
        <v>2</v>
      </c>
      <c r="W52" s="46">
        <f>IF(I52='Valores mínimos'!I52,Puntaje!I47,('Valores mínimos'!I52/I52)*Puntaje!I47)</f>
        <v>0.5</v>
      </c>
      <c r="X52" s="46">
        <f>IF(J52='Valores mínimos'!J52,Puntaje!J47,('Valores mínimos'!J52/J52)*Puntaje!J47)</f>
        <v>1</v>
      </c>
      <c r="Y52" s="46">
        <f>IF(K52='Valores mínimos'!K52,Puntaje!K47,('Valores mínimos'!K52/K52)*Puntaje!K47)</f>
        <v>2</v>
      </c>
      <c r="Z52" s="46">
        <f>IF(L52='Valores mínimos'!L52,Puntaje!L47,('Valores mínimos'!L52/L52)*Puntaje!L47)</f>
        <v>0.5</v>
      </c>
      <c r="AA52" s="46">
        <f>IF(M52='Valores mínimos'!M52,Puntaje!M47,('Valores mínimos'!M52/M52)*Puntaje!M47)</f>
        <v>1</v>
      </c>
    </row>
    <row r="53" spans="1:27" s="14" customFormat="1" x14ac:dyDescent="0.25">
      <c r="A53" s="13" t="s">
        <v>131</v>
      </c>
      <c r="B53" s="39">
        <v>395272</v>
      </c>
      <c r="C53" s="39">
        <v>1972</v>
      </c>
      <c r="D53" s="39">
        <v>350000</v>
      </c>
      <c r="E53" s="39">
        <v>649200</v>
      </c>
      <c r="F53" s="39">
        <v>2900</v>
      </c>
      <c r="G53" s="39">
        <v>480000</v>
      </c>
      <c r="H53" s="39">
        <v>912000</v>
      </c>
      <c r="I53" s="39">
        <v>3200</v>
      </c>
      <c r="J53" s="39">
        <v>480000</v>
      </c>
      <c r="K53" s="39">
        <v>1140000</v>
      </c>
      <c r="L53" s="39">
        <v>3596</v>
      </c>
      <c r="M53" s="39">
        <v>580000</v>
      </c>
      <c r="O53" s="13" t="s">
        <v>131</v>
      </c>
      <c r="P53" s="46">
        <f>IF(B53='Valores mínimos'!B53,Puntaje!B48,('Valores mínimos'!B53/B53)*Puntaje!B48)</f>
        <v>2</v>
      </c>
      <c r="Q53" s="46">
        <f>IF(C53='Valores mínimos'!C53,Puntaje!C48,('Valores mínimos'!C53/C53)*Puntaje!C48)</f>
        <v>0.5</v>
      </c>
      <c r="R53" s="46">
        <f>IF(D53='Valores mínimos'!D53,Puntaje!D48,('Valores mínimos'!D53/D53)*Puntaje!D48)</f>
        <v>1</v>
      </c>
      <c r="S53" s="46">
        <f>IF(E53='Valores mínimos'!E53,Puntaje!E48,('Valores mínimos'!E53/E53)*Puntaje!E48)</f>
        <v>2</v>
      </c>
      <c r="T53" s="46">
        <f>IF(F53='Valores mínimos'!F53,Puntaje!F48,('Valores mínimos'!F53/F53)*Puntaje!F48)</f>
        <v>0.5</v>
      </c>
      <c r="U53" s="46">
        <f>IF(G53='Valores mínimos'!G53,Puntaje!G48,('Valores mínimos'!G53/G53)*Puntaje!G48)</f>
        <v>1</v>
      </c>
      <c r="V53" s="46">
        <f>IF(H53='Valores mínimos'!H53,Puntaje!H48,('Valores mínimos'!H53/H53)*Puntaje!H48)</f>
        <v>2</v>
      </c>
      <c r="W53" s="46">
        <f>IF(I53='Valores mínimos'!I53,Puntaje!I48,('Valores mínimos'!I53/I53)*Puntaje!I48)</f>
        <v>0.5</v>
      </c>
      <c r="X53" s="46">
        <f>IF(J53='Valores mínimos'!J53,Puntaje!J48,('Valores mínimos'!J53/J53)*Puntaje!J48)</f>
        <v>1</v>
      </c>
      <c r="Y53" s="46">
        <f>IF(K53='Valores mínimos'!K53,Puntaje!K48,('Valores mínimos'!K53/K53)*Puntaje!K48)</f>
        <v>2</v>
      </c>
      <c r="Z53" s="46">
        <f>IF(L53='Valores mínimos'!L53,Puntaje!L48,('Valores mínimos'!L53/L53)*Puntaje!L48)</f>
        <v>0.5</v>
      </c>
      <c r="AA53" s="46">
        <f>IF(M53='Valores mínimos'!M53,Puntaje!M48,('Valores mínimos'!M53/M53)*Puntaje!M48)</f>
        <v>1</v>
      </c>
    </row>
    <row r="54" spans="1:27" s="14" customFormat="1" x14ac:dyDescent="0.25">
      <c r="A54" s="13" t="s">
        <v>132</v>
      </c>
      <c r="B54" s="39">
        <v>520000</v>
      </c>
      <c r="C54" s="39">
        <v>1972</v>
      </c>
      <c r="D54" s="39">
        <v>350000</v>
      </c>
      <c r="E54" s="39">
        <v>708000</v>
      </c>
      <c r="F54" s="39">
        <v>2900</v>
      </c>
      <c r="G54" s="39">
        <v>480000</v>
      </c>
      <c r="H54" s="39">
        <v>979200</v>
      </c>
      <c r="I54" s="39">
        <v>3200</v>
      </c>
      <c r="J54" s="39">
        <v>480000</v>
      </c>
      <c r="K54" s="39">
        <v>1224000</v>
      </c>
      <c r="L54" s="39">
        <v>3596</v>
      </c>
      <c r="M54" s="39">
        <v>580000</v>
      </c>
      <c r="O54" s="13" t="s">
        <v>132</v>
      </c>
      <c r="P54" s="46">
        <f>IF(B54='Valores mínimos'!B54,Puntaje!B49,('Valores mínimos'!B54/B54)*Puntaje!B49)</f>
        <v>2</v>
      </c>
      <c r="Q54" s="46">
        <f>IF(C54='Valores mínimos'!C54,Puntaje!C49,('Valores mínimos'!C54/C54)*Puntaje!C49)</f>
        <v>0.5</v>
      </c>
      <c r="R54" s="46">
        <f>IF(D54='Valores mínimos'!D54,Puntaje!D49,('Valores mínimos'!D54/D54)*Puntaje!D49)</f>
        <v>1</v>
      </c>
      <c r="S54" s="46">
        <f>IF(E54='Valores mínimos'!E54,Puntaje!E49,('Valores mínimos'!E54/E54)*Puntaje!E49)</f>
        <v>2</v>
      </c>
      <c r="T54" s="46">
        <f>IF(F54='Valores mínimos'!F54,Puntaje!F49,('Valores mínimos'!F54/F54)*Puntaje!F49)</f>
        <v>0.5</v>
      </c>
      <c r="U54" s="46">
        <f>IF(G54='Valores mínimos'!G54,Puntaje!G49,('Valores mínimos'!G54/G54)*Puntaje!G49)</f>
        <v>1</v>
      </c>
      <c r="V54" s="46">
        <f>IF(H54='Valores mínimos'!H54,Puntaje!H49,('Valores mínimos'!H54/H54)*Puntaje!H49)</f>
        <v>2</v>
      </c>
      <c r="W54" s="46">
        <f>IF(I54='Valores mínimos'!I54,Puntaje!I49,('Valores mínimos'!I54/I54)*Puntaje!I49)</f>
        <v>0.5</v>
      </c>
      <c r="X54" s="46">
        <f>IF(J54='Valores mínimos'!J54,Puntaje!J49,('Valores mínimos'!J54/J54)*Puntaje!J49)</f>
        <v>1</v>
      </c>
      <c r="Y54" s="46">
        <f>IF(K54='Valores mínimos'!K54,Puntaje!K49,('Valores mínimos'!K54/K54)*Puntaje!K49)</f>
        <v>2</v>
      </c>
      <c r="Z54" s="46">
        <f>IF(L54='Valores mínimos'!L54,Puntaje!L49,('Valores mínimos'!L54/L54)*Puntaje!L49)</f>
        <v>0.5</v>
      </c>
      <c r="AA54" s="46">
        <f>IF(M54='Valores mínimos'!M54,Puntaje!M49,('Valores mínimos'!M54/M54)*Puntaje!M49)</f>
        <v>1</v>
      </c>
    </row>
    <row r="55" spans="1:27" s="14" customFormat="1" x14ac:dyDescent="0.25">
      <c r="A55" s="13" t="s">
        <v>167</v>
      </c>
      <c r="B55" s="39">
        <v>395272</v>
      </c>
      <c r="C55" s="39">
        <v>1972</v>
      </c>
      <c r="D55" s="39">
        <v>350000</v>
      </c>
      <c r="E55" s="39">
        <v>624000</v>
      </c>
      <c r="F55" s="39">
        <v>2900</v>
      </c>
      <c r="G55" s="39">
        <v>480000</v>
      </c>
      <c r="H55" s="39">
        <v>864000</v>
      </c>
      <c r="I55" s="39">
        <v>3200</v>
      </c>
      <c r="J55" s="39">
        <v>480000</v>
      </c>
      <c r="K55" s="39">
        <v>1080000</v>
      </c>
      <c r="L55" s="39">
        <v>3596</v>
      </c>
      <c r="M55" s="39">
        <v>580000</v>
      </c>
      <c r="O55" s="13" t="s">
        <v>167</v>
      </c>
      <c r="P55" s="46">
        <f>IF(B55='Valores mínimos'!B55,Puntaje!B50,('Valores mínimos'!B55/B55)*Puntaje!B50)</f>
        <v>2</v>
      </c>
      <c r="Q55" s="46">
        <f>IF(C55='Valores mínimos'!C55,Puntaje!C50,('Valores mínimos'!C55/C55)*Puntaje!C50)</f>
        <v>0.5</v>
      </c>
      <c r="R55" s="46">
        <f>IF(D55='Valores mínimos'!D55,Puntaje!D50,('Valores mínimos'!D55/D55)*Puntaje!D50)</f>
        <v>1</v>
      </c>
      <c r="S55" s="46">
        <f>IF(E55='Valores mínimos'!E55,Puntaje!E50,('Valores mínimos'!E55/E55)*Puntaje!E50)</f>
        <v>2</v>
      </c>
      <c r="T55" s="46">
        <f>IF(F55='Valores mínimos'!F55,Puntaje!F50,('Valores mínimos'!F55/F55)*Puntaje!F50)</f>
        <v>0.5</v>
      </c>
      <c r="U55" s="46">
        <f>IF(G55='Valores mínimos'!G55,Puntaje!G50,('Valores mínimos'!G55/G55)*Puntaje!G50)</f>
        <v>1</v>
      </c>
      <c r="V55" s="46">
        <f>IF(H55='Valores mínimos'!H55,Puntaje!H50,('Valores mínimos'!H55/H55)*Puntaje!H50)</f>
        <v>2</v>
      </c>
      <c r="W55" s="46">
        <f>IF(I55='Valores mínimos'!I55,Puntaje!I50,('Valores mínimos'!I55/I55)*Puntaje!I50)</f>
        <v>0.5</v>
      </c>
      <c r="X55" s="46">
        <f>IF(J55='Valores mínimos'!J55,Puntaje!J50,('Valores mínimos'!J55/J55)*Puntaje!J50)</f>
        <v>1</v>
      </c>
      <c r="Y55" s="46">
        <f>IF(K55='Valores mínimos'!K55,Puntaje!K50,('Valores mínimos'!K55/K55)*Puntaje!K50)</f>
        <v>2</v>
      </c>
      <c r="Z55" s="46">
        <f>IF(L55='Valores mínimos'!L55,Puntaje!L50,('Valores mínimos'!L55/L55)*Puntaje!L50)</f>
        <v>0.5</v>
      </c>
      <c r="AA55" s="46">
        <f>IF(M55='Valores mínimos'!M55,Puntaje!M50,('Valores mínimos'!M55/M55)*Puntaje!M50)</f>
        <v>1</v>
      </c>
    </row>
    <row r="56" spans="1:27" s="14" customFormat="1" x14ac:dyDescent="0.25">
      <c r="A56" s="13" t="s">
        <v>133</v>
      </c>
      <c r="B56" s="39">
        <v>420000</v>
      </c>
      <c r="C56" s="39">
        <v>1972</v>
      </c>
      <c r="D56" s="39">
        <v>350000</v>
      </c>
      <c r="E56" s="39">
        <v>624000</v>
      </c>
      <c r="F56" s="39">
        <v>2900</v>
      </c>
      <c r="G56" s="39">
        <v>480000</v>
      </c>
      <c r="H56" s="39">
        <v>864000</v>
      </c>
      <c r="I56" s="39">
        <v>3200</v>
      </c>
      <c r="J56" s="39">
        <v>480000</v>
      </c>
      <c r="K56" s="39">
        <v>1080000</v>
      </c>
      <c r="L56" s="39">
        <v>3596</v>
      </c>
      <c r="M56" s="39">
        <v>580000</v>
      </c>
      <c r="O56" s="13" t="s">
        <v>133</v>
      </c>
      <c r="P56" s="46">
        <f>IF(B56='Valores mínimos'!B56,Puntaje!B51,('Valores mínimos'!B56/B56)*Puntaje!B51)</f>
        <v>2</v>
      </c>
      <c r="Q56" s="46">
        <f>IF(C56='Valores mínimos'!C56,Puntaje!C51,('Valores mínimos'!C56/C56)*Puntaje!C51)</f>
        <v>0.5</v>
      </c>
      <c r="R56" s="46">
        <f>IF(D56='Valores mínimos'!D56,Puntaje!D51,('Valores mínimos'!D56/D56)*Puntaje!D51)</f>
        <v>1</v>
      </c>
      <c r="S56" s="46">
        <f>IF(E56='Valores mínimos'!E56,Puntaje!E51,('Valores mínimos'!E56/E56)*Puntaje!E51)</f>
        <v>2</v>
      </c>
      <c r="T56" s="46">
        <f>IF(F56='Valores mínimos'!F56,Puntaje!F51,('Valores mínimos'!F56/F56)*Puntaje!F51)</f>
        <v>0.5</v>
      </c>
      <c r="U56" s="46">
        <f>IF(G56='Valores mínimos'!G56,Puntaje!G51,('Valores mínimos'!G56/G56)*Puntaje!G51)</f>
        <v>1</v>
      </c>
      <c r="V56" s="46">
        <f>IF(H56='Valores mínimos'!H56,Puntaje!H51,('Valores mínimos'!H56/H56)*Puntaje!H51)</f>
        <v>2</v>
      </c>
      <c r="W56" s="46">
        <f>IF(I56='Valores mínimos'!I56,Puntaje!I51,('Valores mínimos'!I56/I56)*Puntaje!I51)</f>
        <v>0.5</v>
      </c>
      <c r="X56" s="46">
        <f>IF(J56='Valores mínimos'!J56,Puntaje!J51,('Valores mínimos'!J56/J56)*Puntaje!J51)</f>
        <v>1</v>
      </c>
      <c r="Y56" s="46">
        <f>IF(K56='Valores mínimos'!K56,Puntaje!K51,('Valores mínimos'!K56/K56)*Puntaje!K51)</f>
        <v>2</v>
      </c>
      <c r="Z56" s="46">
        <f>IF(L56='Valores mínimos'!L56,Puntaje!L51,('Valores mínimos'!L56/L56)*Puntaje!L51)</f>
        <v>0.5</v>
      </c>
      <c r="AA56" s="46">
        <f>IF(M56='Valores mínimos'!M56,Puntaje!M51,('Valores mínimos'!M56/M56)*Puntaje!M51)</f>
        <v>1</v>
      </c>
    </row>
    <row r="57" spans="1:27" s="14" customFormat="1" x14ac:dyDescent="0.25">
      <c r="A57" s="13" t="s">
        <v>134</v>
      </c>
      <c r="B57" s="39">
        <v>420000</v>
      </c>
      <c r="C57" s="39">
        <v>1972</v>
      </c>
      <c r="D57" s="39">
        <v>350000</v>
      </c>
      <c r="E57" s="39">
        <v>624000</v>
      </c>
      <c r="F57" s="39">
        <v>2900</v>
      </c>
      <c r="G57" s="39">
        <v>480000</v>
      </c>
      <c r="H57" s="39">
        <v>864000</v>
      </c>
      <c r="I57" s="39">
        <v>3200</v>
      </c>
      <c r="J57" s="39">
        <v>480000</v>
      </c>
      <c r="K57" s="39">
        <v>1080000</v>
      </c>
      <c r="L57" s="39">
        <v>3596</v>
      </c>
      <c r="M57" s="39">
        <v>580000</v>
      </c>
      <c r="O57" s="13" t="s">
        <v>134</v>
      </c>
      <c r="P57" s="46">
        <f>IF(B57='Valores mínimos'!B57,Puntaje!B52,('Valores mínimos'!B57/B57)*Puntaje!B52)</f>
        <v>2</v>
      </c>
      <c r="Q57" s="46">
        <f>IF(C57='Valores mínimos'!C57,Puntaje!C52,('Valores mínimos'!C57/C57)*Puntaje!C52)</f>
        <v>0.5</v>
      </c>
      <c r="R57" s="46">
        <f>IF(D57='Valores mínimos'!D57,Puntaje!D52,('Valores mínimos'!D57/D57)*Puntaje!D52)</f>
        <v>1</v>
      </c>
      <c r="S57" s="46">
        <f>IF(E57='Valores mínimos'!E57,Puntaje!E52,('Valores mínimos'!E57/E57)*Puntaje!E52)</f>
        <v>2</v>
      </c>
      <c r="T57" s="46">
        <f>IF(F57='Valores mínimos'!F57,Puntaje!F52,('Valores mínimos'!F57/F57)*Puntaje!F52)</f>
        <v>0.5</v>
      </c>
      <c r="U57" s="46">
        <f>IF(G57='Valores mínimos'!G57,Puntaje!G52,('Valores mínimos'!G57/G57)*Puntaje!G52)</f>
        <v>1</v>
      </c>
      <c r="V57" s="46">
        <f>IF(H57='Valores mínimos'!H57,Puntaje!H52,('Valores mínimos'!H57/H57)*Puntaje!H52)</f>
        <v>2</v>
      </c>
      <c r="W57" s="46">
        <f>IF(I57='Valores mínimos'!I57,Puntaje!I52,('Valores mínimos'!I57/I57)*Puntaje!I52)</f>
        <v>0.5</v>
      </c>
      <c r="X57" s="46">
        <f>IF(J57='Valores mínimos'!J57,Puntaje!J52,('Valores mínimos'!J57/J57)*Puntaje!J52)</f>
        <v>1</v>
      </c>
      <c r="Y57" s="46">
        <f>IF(K57='Valores mínimos'!K57,Puntaje!K52,('Valores mínimos'!K57/K57)*Puntaje!K52)</f>
        <v>2</v>
      </c>
      <c r="Z57" s="46">
        <f>IF(L57='Valores mínimos'!L57,Puntaje!L52,('Valores mínimos'!L57/L57)*Puntaje!L52)</f>
        <v>0.5</v>
      </c>
      <c r="AA57" s="46">
        <f>IF(M57='Valores mínimos'!M57,Puntaje!M52,('Valores mínimos'!M57/M57)*Puntaje!M52)</f>
        <v>1</v>
      </c>
    </row>
    <row r="58" spans="1:27" s="14" customFormat="1" x14ac:dyDescent="0.25">
      <c r="A58" s="15" t="s">
        <v>25</v>
      </c>
      <c r="B58" s="39">
        <v>855000</v>
      </c>
      <c r="C58" s="39">
        <v>1972</v>
      </c>
      <c r="D58" s="39">
        <v>350000</v>
      </c>
      <c r="E58" s="39">
        <v>1523311</v>
      </c>
      <c r="F58" s="39">
        <v>2900</v>
      </c>
      <c r="G58" s="39">
        <v>480000</v>
      </c>
      <c r="H58" s="39">
        <v>1872343</v>
      </c>
      <c r="I58" s="39">
        <v>3200</v>
      </c>
      <c r="J58" s="39">
        <v>480000</v>
      </c>
      <c r="K58" s="39">
        <v>2531099</v>
      </c>
      <c r="L58" s="39">
        <v>3596</v>
      </c>
      <c r="M58" s="39">
        <v>580000</v>
      </c>
      <c r="N58" s="20"/>
      <c r="O58" s="15" t="s">
        <v>25</v>
      </c>
      <c r="P58" s="46">
        <f>IF(B58='Valores mínimos'!B58,Puntaje!B53,('Valores mínimos'!B58/B58)*Puntaje!B53)</f>
        <v>2</v>
      </c>
      <c r="Q58" s="46">
        <f>IF(C58='Valores mínimos'!C58,Puntaje!C53,('Valores mínimos'!C58/C58)*Puntaje!C53)</f>
        <v>0.5</v>
      </c>
      <c r="R58" s="46">
        <f>IF(D58='Valores mínimos'!D58,Puntaje!D53,('Valores mínimos'!D58/D58)*Puntaje!D53)</f>
        <v>1</v>
      </c>
      <c r="S58" s="46">
        <f>IF(E58='Valores mínimos'!E58,Puntaje!E53,('Valores mínimos'!E58/E58)*Puntaje!E53)</f>
        <v>2</v>
      </c>
      <c r="T58" s="46">
        <f>IF(F58='Valores mínimos'!F58,Puntaje!F53,('Valores mínimos'!F58/F58)*Puntaje!F53)</f>
        <v>0.5</v>
      </c>
      <c r="U58" s="46">
        <f>IF(G58='Valores mínimos'!G58,Puntaje!G53,('Valores mínimos'!G58/G58)*Puntaje!G53)</f>
        <v>1</v>
      </c>
      <c r="V58" s="46">
        <f>IF(H58='Valores mínimos'!H58,Puntaje!H53,('Valores mínimos'!H58/H58)*Puntaje!H53)</f>
        <v>2</v>
      </c>
      <c r="W58" s="46">
        <f>IF(I58='Valores mínimos'!I58,Puntaje!I53,('Valores mínimos'!I58/I58)*Puntaje!I53)</f>
        <v>0.5</v>
      </c>
      <c r="X58" s="46">
        <f>IF(J58='Valores mínimos'!J58,Puntaje!J53,('Valores mínimos'!J58/J58)*Puntaje!J53)</f>
        <v>1</v>
      </c>
      <c r="Y58" s="46">
        <f>IF(K58='Valores mínimos'!K58,Puntaje!K53,('Valores mínimos'!K58/K58)*Puntaje!K53)</f>
        <v>2</v>
      </c>
      <c r="Z58" s="46">
        <f>IF(L58='Valores mínimos'!L58,Puntaje!L53,('Valores mínimos'!L58/L58)*Puntaje!L53)</f>
        <v>0.5</v>
      </c>
      <c r="AA58" s="46">
        <f>IF(M58='Valores mínimos'!M58,Puntaje!M53,('Valores mínimos'!M58/M58)*Puntaje!M53)</f>
        <v>1</v>
      </c>
    </row>
    <row r="59" spans="1:27" s="14" customFormat="1" x14ac:dyDescent="0.25">
      <c r="A59" s="15" t="s">
        <v>26</v>
      </c>
      <c r="B59" s="39">
        <v>970000</v>
      </c>
      <c r="C59" s="39">
        <v>1972</v>
      </c>
      <c r="D59" s="39">
        <v>350000</v>
      </c>
      <c r="E59" s="39">
        <v>1632343</v>
      </c>
      <c r="F59" s="39">
        <v>2900</v>
      </c>
      <c r="G59" s="39">
        <v>480000</v>
      </c>
      <c r="H59" s="39">
        <v>2012665</v>
      </c>
      <c r="I59" s="39">
        <v>3200</v>
      </c>
      <c r="J59" s="39">
        <v>480000</v>
      </c>
      <c r="K59" s="39">
        <v>3176864</v>
      </c>
      <c r="L59" s="39">
        <v>3596</v>
      </c>
      <c r="M59" s="39">
        <v>580000</v>
      </c>
      <c r="N59" s="20"/>
      <c r="O59" s="15" t="s">
        <v>26</v>
      </c>
      <c r="P59" s="46">
        <f>IF(B59='Valores mínimos'!B59,Puntaje!B54,('Valores mínimos'!B59/B59)*Puntaje!B54)</f>
        <v>2</v>
      </c>
      <c r="Q59" s="46">
        <f>IF(C59='Valores mínimos'!C59,Puntaje!C54,('Valores mínimos'!C59/C59)*Puntaje!C54)</f>
        <v>0.5</v>
      </c>
      <c r="R59" s="46">
        <f>IF(D59='Valores mínimos'!D59,Puntaje!D54,('Valores mínimos'!D59/D59)*Puntaje!D54)</f>
        <v>1</v>
      </c>
      <c r="S59" s="46">
        <f>IF(E59='Valores mínimos'!E59,Puntaje!E54,('Valores mínimos'!E59/E59)*Puntaje!E54)</f>
        <v>2</v>
      </c>
      <c r="T59" s="46">
        <f>IF(F59='Valores mínimos'!F59,Puntaje!F54,('Valores mínimos'!F59/F59)*Puntaje!F54)</f>
        <v>0.5</v>
      </c>
      <c r="U59" s="46">
        <f>IF(G59='Valores mínimos'!G59,Puntaje!G54,('Valores mínimos'!G59/G59)*Puntaje!G54)</f>
        <v>1</v>
      </c>
      <c r="V59" s="46">
        <f>IF(H59='Valores mínimos'!H59,Puntaje!H54,('Valores mínimos'!H59/H59)*Puntaje!H54)</f>
        <v>2</v>
      </c>
      <c r="W59" s="46">
        <f>IF(I59='Valores mínimos'!I59,Puntaje!I54,('Valores mínimos'!I59/I59)*Puntaje!I54)</f>
        <v>0.5</v>
      </c>
      <c r="X59" s="46">
        <f>IF(J59='Valores mínimos'!J59,Puntaje!J54,('Valores mínimos'!J59/J59)*Puntaje!J54)</f>
        <v>1</v>
      </c>
      <c r="Y59" s="46">
        <f>IF(K59='Valores mínimos'!K59,Puntaje!K54,('Valores mínimos'!K59/K59)*Puntaje!K54)</f>
        <v>2</v>
      </c>
      <c r="Z59" s="46">
        <f>IF(L59='Valores mínimos'!L59,Puntaje!L54,('Valores mínimos'!L59/L59)*Puntaje!L54)</f>
        <v>0.5</v>
      </c>
      <c r="AA59" s="46">
        <f>IF(M59='Valores mínimos'!M59,Puntaje!M54,('Valores mínimos'!M59/M59)*Puntaje!M54)</f>
        <v>1</v>
      </c>
    </row>
    <row r="60" spans="1:27" s="14" customFormat="1" x14ac:dyDescent="0.25">
      <c r="A60" s="15" t="s">
        <v>27</v>
      </c>
      <c r="B60" s="39">
        <v>980000</v>
      </c>
      <c r="C60" s="39">
        <v>1972</v>
      </c>
      <c r="D60" s="39">
        <v>350000</v>
      </c>
      <c r="E60" s="39">
        <v>1626343</v>
      </c>
      <c r="F60" s="39">
        <v>2900</v>
      </c>
      <c r="G60" s="39">
        <v>480000</v>
      </c>
      <c r="H60" s="39">
        <v>2116048</v>
      </c>
      <c r="I60" s="39">
        <v>3200</v>
      </c>
      <c r="J60" s="39">
        <v>480000</v>
      </c>
      <c r="K60" s="39">
        <v>3477920</v>
      </c>
      <c r="L60" s="39">
        <v>3596</v>
      </c>
      <c r="M60" s="39">
        <v>580000</v>
      </c>
      <c r="N60" s="20"/>
      <c r="O60" s="15" t="s">
        <v>27</v>
      </c>
      <c r="P60" s="46">
        <f>IF(B60='Valores mínimos'!B60,Puntaje!B55,('Valores mínimos'!B60/B60)*Puntaje!B55)</f>
        <v>2</v>
      </c>
      <c r="Q60" s="46">
        <f>IF(C60='Valores mínimos'!C60,Puntaje!C55,('Valores mínimos'!C60/C60)*Puntaje!C55)</f>
        <v>0.5</v>
      </c>
      <c r="R60" s="46">
        <f>IF(D60='Valores mínimos'!D60,Puntaje!D55,('Valores mínimos'!D60/D60)*Puntaje!D55)</f>
        <v>1</v>
      </c>
      <c r="S60" s="46">
        <f>IF(E60='Valores mínimos'!E60,Puntaje!E55,('Valores mínimos'!E60/E60)*Puntaje!E55)</f>
        <v>2</v>
      </c>
      <c r="T60" s="46">
        <f>IF(F60='Valores mínimos'!F60,Puntaje!F55,('Valores mínimos'!F60/F60)*Puntaje!F55)</f>
        <v>0.5</v>
      </c>
      <c r="U60" s="46">
        <f>IF(G60='Valores mínimos'!G60,Puntaje!G55,('Valores mínimos'!G60/G60)*Puntaje!G55)</f>
        <v>1</v>
      </c>
      <c r="V60" s="46">
        <f>IF(H60='Valores mínimos'!H60,Puntaje!H55,('Valores mínimos'!H60/H60)*Puntaje!H55)</f>
        <v>2</v>
      </c>
      <c r="W60" s="46">
        <f>IF(I60='Valores mínimos'!I60,Puntaje!I55,('Valores mínimos'!I60/I60)*Puntaje!I55)</f>
        <v>0.5</v>
      </c>
      <c r="X60" s="46">
        <f>IF(J60='Valores mínimos'!J60,Puntaje!J55,('Valores mínimos'!J60/J60)*Puntaje!J55)</f>
        <v>1</v>
      </c>
      <c r="Y60" s="46">
        <f>IF(K60='Valores mínimos'!K60,Puntaje!K55,('Valores mínimos'!K60/K60)*Puntaje!K55)</f>
        <v>2</v>
      </c>
      <c r="Z60" s="46">
        <f>IF(L60='Valores mínimos'!L60,Puntaje!L55,('Valores mínimos'!L60/L60)*Puntaje!L55)</f>
        <v>0.5</v>
      </c>
      <c r="AA60" s="46">
        <f>IF(M60='Valores mínimos'!M60,Puntaje!M55,('Valores mínimos'!M60/M60)*Puntaje!M55)</f>
        <v>1</v>
      </c>
    </row>
    <row r="61" spans="1:27" s="14" customFormat="1" x14ac:dyDescent="0.25">
      <c r="A61" s="15" t="s">
        <v>28</v>
      </c>
      <c r="B61" s="39">
        <v>1020000</v>
      </c>
      <c r="C61" s="39">
        <v>1972</v>
      </c>
      <c r="D61" s="39">
        <v>350000</v>
      </c>
      <c r="E61" s="39">
        <v>1626343</v>
      </c>
      <c r="F61" s="39">
        <v>2900</v>
      </c>
      <c r="G61" s="39">
        <v>480000</v>
      </c>
      <c r="H61" s="39">
        <v>2116048</v>
      </c>
      <c r="I61" s="39">
        <v>3200</v>
      </c>
      <c r="J61" s="39">
        <v>480000</v>
      </c>
      <c r="K61" s="39">
        <v>3477920</v>
      </c>
      <c r="L61" s="39">
        <v>3596</v>
      </c>
      <c r="M61" s="39">
        <v>580000</v>
      </c>
      <c r="N61" s="20"/>
      <c r="O61" s="15" t="s">
        <v>28</v>
      </c>
      <c r="P61" s="46">
        <f>IF(B61='Valores mínimos'!B61,Puntaje!B56,('Valores mínimos'!B61/B61)*Puntaje!B56)</f>
        <v>2</v>
      </c>
      <c r="Q61" s="46">
        <f>IF(C61='Valores mínimos'!C61,Puntaje!C56,('Valores mínimos'!C61/C61)*Puntaje!C56)</f>
        <v>0.5</v>
      </c>
      <c r="R61" s="46">
        <f>IF(D61='Valores mínimos'!D61,Puntaje!D56,('Valores mínimos'!D61/D61)*Puntaje!D56)</f>
        <v>1</v>
      </c>
      <c r="S61" s="46">
        <f>IF(E61='Valores mínimos'!E61,Puntaje!E56,('Valores mínimos'!E61/E61)*Puntaje!E56)</f>
        <v>2</v>
      </c>
      <c r="T61" s="46">
        <f>IF(F61='Valores mínimos'!F61,Puntaje!F56,('Valores mínimos'!F61/F61)*Puntaje!F56)</f>
        <v>0.5</v>
      </c>
      <c r="U61" s="46">
        <f>IF(G61='Valores mínimos'!G61,Puntaje!G56,('Valores mínimos'!G61/G61)*Puntaje!G56)</f>
        <v>1</v>
      </c>
      <c r="V61" s="46">
        <f>IF(H61='Valores mínimos'!H61,Puntaje!H56,('Valores mínimos'!H61/H61)*Puntaje!H56)</f>
        <v>2</v>
      </c>
      <c r="W61" s="46">
        <f>IF(I61='Valores mínimos'!I61,Puntaje!I56,('Valores mínimos'!I61/I61)*Puntaje!I56)</f>
        <v>0.5</v>
      </c>
      <c r="X61" s="46">
        <f>IF(J61='Valores mínimos'!J61,Puntaje!J56,('Valores mínimos'!J61/J61)*Puntaje!J56)</f>
        <v>1</v>
      </c>
      <c r="Y61" s="46">
        <f>IF(K61='Valores mínimos'!K61,Puntaje!K56,('Valores mínimos'!K61/K61)*Puntaje!K56)</f>
        <v>2</v>
      </c>
      <c r="Z61" s="46">
        <f>IF(L61='Valores mínimos'!L61,Puntaje!L56,('Valores mínimos'!L61/L61)*Puntaje!L56)</f>
        <v>0.5</v>
      </c>
      <c r="AA61" s="46">
        <f>IF(M61='Valores mínimos'!M61,Puntaje!M56,('Valores mínimos'!M61/M61)*Puntaje!M56)</f>
        <v>1</v>
      </c>
    </row>
    <row r="62" spans="1:27" s="14" customFormat="1" x14ac:dyDescent="0.25">
      <c r="A62" s="15" t="s">
        <v>29</v>
      </c>
      <c r="B62" s="39">
        <v>860000</v>
      </c>
      <c r="C62" s="39">
        <v>1972</v>
      </c>
      <c r="D62" s="39">
        <v>350000</v>
      </c>
      <c r="E62" s="39">
        <v>1523311</v>
      </c>
      <c r="F62" s="39">
        <v>2900</v>
      </c>
      <c r="G62" s="39">
        <v>480000</v>
      </c>
      <c r="H62" s="39">
        <v>1872343</v>
      </c>
      <c r="I62" s="39">
        <v>3200</v>
      </c>
      <c r="J62" s="39">
        <v>480000</v>
      </c>
      <c r="K62" s="39">
        <v>3026336</v>
      </c>
      <c r="L62" s="39">
        <v>3596</v>
      </c>
      <c r="M62" s="39">
        <v>580000</v>
      </c>
      <c r="N62" s="20"/>
      <c r="O62" s="15" t="s">
        <v>29</v>
      </c>
      <c r="P62" s="46">
        <f>IF(B62='Valores mínimos'!B62,Puntaje!B57,('Valores mínimos'!B62/B62)*Puntaje!B57)</f>
        <v>2</v>
      </c>
      <c r="Q62" s="46">
        <f>IF(C62='Valores mínimos'!C62,Puntaje!C57,('Valores mínimos'!C62/C62)*Puntaje!C57)</f>
        <v>0.5</v>
      </c>
      <c r="R62" s="46">
        <f>IF(D62='Valores mínimos'!D62,Puntaje!D57,('Valores mínimos'!D62/D62)*Puntaje!D57)</f>
        <v>1</v>
      </c>
      <c r="S62" s="46">
        <f>IF(E62='Valores mínimos'!E62,Puntaje!E57,('Valores mínimos'!E62/E62)*Puntaje!E57)</f>
        <v>2</v>
      </c>
      <c r="T62" s="46">
        <f>IF(F62='Valores mínimos'!F62,Puntaje!F57,('Valores mínimos'!F62/F62)*Puntaje!F57)</f>
        <v>0.5</v>
      </c>
      <c r="U62" s="46">
        <f>IF(G62='Valores mínimos'!G62,Puntaje!G57,('Valores mínimos'!G62/G62)*Puntaje!G57)</f>
        <v>1</v>
      </c>
      <c r="V62" s="46">
        <f>IF(H62='Valores mínimos'!H62,Puntaje!H57,('Valores mínimos'!H62/H62)*Puntaje!H57)</f>
        <v>2</v>
      </c>
      <c r="W62" s="46">
        <f>IF(I62='Valores mínimos'!I62,Puntaje!I57,('Valores mínimos'!I62/I62)*Puntaje!I57)</f>
        <v>0.5</v>
      </c>
      <c r="X62" s="46">
        <f>IF(J62='Valores mínimos'!J62,Puntaje!J57,('Valores mínimos'!J62/J62)*Puntaje!J57)</f>
        <v>1</v>
      </c>
      <c r="Y62" s="46">
        <f>IF(K62='Valores mínimos'!K62,Puntaje!K57,('Valores mínimos'!K62/K62)*Puntaje!K57)</f>
        <v>2</v>
      </c>
      <c r="Z62" s="46">
        <f>IF(L62='Valores mínimos'!L62,Puntaje!L57,('Valores mínimos'!L62/L62)*Puntaje!L57)</f>
        <v>0.5</v>
      </c>
      <c r="AA62" s="46">
        <f>IF(M62='Valores mínimos'!M62,Puntaje!M57,('Valores mínimos'!M62/M62)*Puntaje!M57)</f>
        <v>1</v>
      </c>
    </row>
    <row r="63" spans="1:27" s="14" customFormat="1" x14ac:dyDescent="0.25">
      <c r="A63" s="15" t="s">
        <v>30</v>
      </c>
      <c r="B63" s="39">
        <v>1042000</v>
      </c>
      <c r="C63" s="39">
        <v>1972</v>
      </c>
      <c r="D63" s="39">
        <v>350000</v>
      </c>
      <c r="E63" s="39">
        <v>1626343</v>
      </c>
      <c r="F63" s="39">
        <v>2900</v>
      </c>
      <c r="G63" s="39">
        <v>480000</v>
      </c>
      <c r="H63" s="39">
        <v>2141176</v>
      </c>
      <c r="I63" s="39">
        <v>3200</v>
      </c>
      <c r="J63" s="39">
        <v>480000</v>
      </c>
      <c r="K63" s="39">
        <v>3477920</v>
      </c>
      <c r="L63" s="39">
        <v>3596</v>
      </c>
      <c r="M63" s="39">
        <v>580000</v>
      </c>
      <c r="N63" s="20"/>
      <c r="O63" s="15" t="s">
        <v>30</v>
      </c>
      <c r="P63" s="46">
        <f>IF(B63='Valores mínimos'!B63,Puntaje!B58,('Valores mínimos'!B63/B63)*Puntaje!B58)</f>
        <v>2</v>
      </c>
      <c r="Q63" s="46">
        <f>IF(C63='Valores mínimos'!C63,Puntaje!C58,('Valores mínimos'!C63/C63)*Puntaje!C58)</f>
        <v>0.5</v>
      </c>
      <c r="R63" s="46">
        <f>IF(D63='Valores mínimos'!D63,Puntaje!D58,('Valores mínimos'!D63/D63)*Puntaje!D58)</f>
        <v>1</v>
      </c>
      <c r="S63" s="46">
        <f>IF(E63='Valores mínimos'!E63,Puntaje!E58,('Valores mínimos'!E63/E63)*Puntaje!E58)</f>
        <v>2</v>
      </c>
      <c r="T63" s="46">
        <f>IF(F63='Valores mínimos'!F63,Puntaje!F58,('Valores mínimos'!F63/F63)*Puntaje!F58)</f>
        <v>0.5</v>
      </c>
      <c r="U63" s="46">
        <f>IF(G63='Valores mínimos'!G63,Puntaje!G58,('Valores mínimos'!G63/G63)*Puntaje!G58)</f>
        <v>1</v>
      </c>
      <c r="V63" s="46">
        <f>IF(H63='Valores mínimos'!H63,Puntaje!H58,('Valores mínimos'!H63/H63)*Puntaje!H58)</f>
        <v>2</v>
      </c>
      <c r="W63" s="46">
        <f>IF(I63='Valores mínimos'!I63,Puntaje!I58,('Valores mínimos'!I63/I63)*Puntaje!I58)</f>
        <v>0.5</v>
      </c>
      <c r="X63" s="46">
        <f>IF(J63='Valores mínimos'!J63,Puntaje!J58,('Valores mínimos'!J63/J63)*Puntaje!J58)</f>
        <v>1</v>
      </c>
      <c r="Y63" s="46">
        <f>IF(K63='Valores mínimos'!K63,Puntaje!K58,('Valores mínimos'!K63/K63)*Puntaje!K58)</f>
        <v>2</v>
      </c>
      <c r="Z63" s="46">
        <f>IF(L63='Valores mínimos'!L63,Puntaje!L58,('Valores mínimos'!L63/L63)*Puntaje!L58)</f>
        <v>0.5</v>
      </c>
      <c r="AA63" s="46">
        <f>IF(M63='Valores mínimos'!M63,Puntaje!M58,('Valores mínimos'!M63/M63)*Puntaje!M58)</f>
        <v>1</v>
      </c>
    </row>
    <row r="64" spans="1:27" s="14" customFormat="1" x14ac:dyDescent="0.25">
      <c r="A64" s="15" t="s">
        <v>60</v>
      </c>
      <c r="B64" s="39">
        <v>872000</v>
      </c>
      <c r="C64" s="39">
        <v>1972</v>
      </c>
      <c r="D64" s="39">
        <v>350000</v>
      </c>
      <c r="E64" s="39">
        <v>1367000</v>
      </c>
      <c r="F64" s="39">
        <v>2900</v>
      </c>
      <c r="G64" s="39">
        <v>480000</v>
      </c>
      <c r="H64" s="39">
        <v>1708000</v>
      </c>
      <c r="I64" s="39">
        <v>3200</v>
      </c>
      <c r="J64" s="39">
        <v>480000</v>
      </c>
      <c r="K64" s="39">
        <v>2090000</v>
      </c>
      <c r="L64" s="39">
        <v>3596</v>
      </c>
      <c r="M64" s="39">
        <v>580000</v>
      </c>
      <c r="N64" s="20"/>
      <c r="O64" s="15" t="s">
        <v>60</v>
      </c>
      <c r="P64" s="46">
        <f>IF(B64='Valores mínimos'!B64,Puntaje!B59,('Valores mínimos'!B64/B64)*Puntaje!B59)</f>
        <v>2</v>
      </c>
      <c r="Q64" s="46">
        <f>IF(C64='Valores mínimos'!C64,Puntaje!C59,('Valores mínimos'!C64/C64)*Puntaje!C59)</f>
        <v>0.5</v>
      </c>
      <c r="R64" s="46">
        <f>IF(D64='Valores mínimos'!D64,Puntaje!D59,('Valores mínimos'!D64/D64)*Puntaje!D59)</f>
        <v>1</v>
      </c>
      <c r="S64" s="46">
        <f>IF(E64='Valores mínimos'!E64,Puntaje!E59,('Valores mínimos'!E64/E64)*Puntaje!E59)</f>
        <v>2</v>
      </c>
      <c r="T64" s="46">
        <f>IF(F64='Valores mínimos'!F64,Puntaje!F59,('Valores mínimos'!F64/F64)*Puntaje!F59)</f>
        <v>0.5</v>
      </c>
      <c r="U64" s="46">
        <f>IF(G64='Valores mínimos'!G64,Puntaje!G59,('Valores mínimos'!G64/G64)*Puntaje!G59)</f>
        <v>1</v>
      </c>
      <c r="V64" s="46">
        <f>IF(H64='Valores mínimos'!H64,Puntaje!H59,('Valores mínimos'!H64/H64)*Puntaje!H59)</f>
        <v>2</v>
      </c>
      <c r="W64" s="46">
        <f>IF(I64='Valores mínimos'!I64,Puntaje!I59,('Valores mínimos'!I64/I64)*Puntaje!I59)</f>
        <v>0.5</v>
      </c>
      <c r="X64" s="46">
        <f>IF(J64='Valores mínimos'!J64,Puntaje!J59,('Valores mínimos'!J64/J64)*Puntaje!J59)</f>
        <v>1</v>
      </c>
      <c r="Y64" s="46">
        <f>IF(K64='Valores mínimos'!K64,Puntaje!K59,('Valores mínimos'!K64/K64)*Puntaje!K59)</f>
        <v>2</v>
      </c>
      <c r="Z64" s="46">
        <f>IF(L64='Valores mínimos'!L64,Puntaje!L59,('Valores mínimos'!L64/L64)*Puntaje!L59)</f>
        <v>0.5</v>
      </c>
      <c r="AA64" s="46">
        <f>IF(M64='Valores mínimos'!M64,Puntaje!M59,('Valores mínimos'!M64/M64)*Puntaje!M59)</f>
        <v>1</v>
      </c>
    </row>
    <row r="65" spans="1:71" s="14" customFormat="1" x14ac:dyDescent="0.25">
      <c r="A65" s="15" t="s">
        <v>62</v>
      </c>
      <c r="B65" s="39">
        <v>810000</v>
      </c>
      <c r="C65" s="39">
        <v>1972</v>
      </c>
      <c r="D65" s="39">
        <v>350000</v>
      </c>
      <c r="E65" s="39">
        <v>1300000</v>
      </c>
      <c r="F65" s="39">
        <v>2900</v>
      </c>
      <c r="G65" s="39">
        <v>480000</v>
      </c>
      <c r="H65" s="39">
        <v>1631000</v>
      </c>
      <c r="I65" s="39">
        <v>3200</v>
      </c>
      <c r="J65" s="39">
        <v>480000</v>
      </c>
      <c r="K65" s="39">
        <v>2000000</v>
      </c>
      <c r="L65" s="39">
        <v>3596</v>
      </c>
      <c r="M65" s="39">
        <v>580000</v>
      </c>
      <c r="N65" s="20"/>
      <c r="O65" s="15" t="s">
        <v>62</v>
      </c>
      <c r="P65" s="46">
        <f>IF(B65='Valores mínimos'!B65,Puntaje!B60,('Valores mínimos'!B65/B65)*Puntaje!B60)</f>
        <v>2</v>
      </c>
      <c r="Q65" s="46">
        <f>IF(C65='Valores mínimos'!C65,Puntaje!C60,('Valores mínimos'!C65/C65)*Puntaje!C60)</f>
        <v>0.5</v>
      </c>
      <c r="R65" s="46">
        <f>IF(D65='Valores mínimos'!D65,Puntaje!D60,('Valores mínimos'!D65/D65)*Puntaje!D60)</f>
        <v>1</v>
      </c>
      <c r="S65" s="46">
        <f>IF(E65='Valores mínimos'!E65,Puntaje!E60,('Valores mínimos'!E65/E65)*Puntaje!E60)</f>
        <v>2</v>
      </c>
      <c r="T65" s="46">
        <f>IF(F65='Valores mínimos'!F65,Puntaje!F60,('Valores mínimos'!F65/F65)*Puntaje!F60)</f>
        <v>0.5</v>
      </c>
      <c r="U65" s="46">
        <f>IF(G65='Valores mínimos'!G65,Puntaje!G60,('Valores mínimos'!G65/G65)*Puntaje!G60)</f>
        <v>1</v>
      </c>
      <c r="V65" s="46">
        <f>IF(H65='Valores mínimos'!H65,Puntaje!H60,('Valores mínimos'!H65/H65)*Puntaje!H60)</f>
        <v>2</v>
      </c>
      <c r="W65" s="46">
        <f>IF(I65='Valores mínimos'!I65,Puntaje!I60,('Valores mínimos'!I65/I65)*Puntaje!I60)</f>
        <v>0.5</v>
      </c>
      <c r="X65" s="46">
        <f>IF(J65='Valores mínimos'!J65,Puntaje!J60,('Valores mínimos'!J65/J65)*Puntaje!J60)</f>
        <v>1</v>
      </c>
      <c r="Y65" s="46">
        <f>IF(K65='Valores mínimos'!K65,Puntaje!K60,('Valores mínimos'!K65/K65)*Puntaje!K60)</f>
        <v>2</v>
      </c>
      <c r="Z65" s="46">
        <f>IF(L65='Valores mínimos'!L65,Puntaje!L60,('Valores mínimos'!L65/L65)*Puntaje!L60)</f>
        <v>0.5</v>
      </c>
      <c r="AA65" s="46">
        <f>IF(M65='Valores mínimos'!M65,Puntaje!M60,('Valores mínimos'!M65/M65)*Puntaje!M60)</f>
        <v>1</v>
      </c>
    </row>
    <row r="66" spans="1:71" s="42" customFormat="1" x14ac:dyDescent="0.25">
      <c r="A66" s="15" t="s">
        <v>172</v>
      </c>
      <c r="B66" s="39">
        <v>710000</v>
      </c>
      <c r="C66" s="39">
        <v>1972</v>
      </c>
      <c r="D66" s="39">
        <v>350000</v>
      </c>
      <c r="E66" s="39">
        <v>1190000</v>
      </c>
      <c r="F66" s="39">
        <v>2900</v>
      </c>
      <c r="G66" s="39">
        <v>480000</v>
      </c>
      <c r="H66" s="39">
        <v>1506000</v>
      </c>
      <c r="I66" s="39">
        <v>3200</v>
      </c>
      <c r="J66" s="39">
        <v>480000</v>
      </c>
      <c r="K66" s="39">
        <v>1900000</v>
      </c>
      <c r="L66" s="39">
        <v>3596</v>
      </c>
      <c r="M66" s="39">
        <v>580000</v>
      </c>
      <c r="N66" s="14"/>
      <c r="O66" s="15" t="s">
        <v>172</v>
      </c>
      <c r="P66" s="46">
        <f>IF(B66='Valores mínimos'!B66,Puntaje!B61,('Valores mínimos'!B66/B66)*Puntaje!B61)</f>
        <v>2</v>
      </c>
      <c r="Q66" s="46">
        <f>IF(C66='Valores mínimos'!C66,Puntaje!C61,('Valores mínimos'!C66/C66)*Puntaje!C61)</f>
        <v>0.5</v>
      </c>
      <c r="R66" s="46">
        <f>IF(D66='Valores mínimos'!D66,Puntaje!D61,('Valores mínimos'!D66/D66)*Puntaje!D61)</f>
        <v>1</v>
      </c>
      <c r="S66" s="46">
        <f>IF(E66='Valores mínimos'!E66,Puntaje!E61,('Valores mínimos'!E66/E66)*Puntaje!E61)</f>
        <v>2</v>
      </c>
      <c r="T66" s="46">
        <f>IF(F66='Valores mínimos'!F66,Puntaje!F61,('Valores mínimos'!F66/F66)*Puntaje!F61)</f>
        <v>0.5</v>
      </c>
      <c r="U66" s="46">
        <f>IF(G66='Valores mínimos'!G66,Puntaje!G61,('Valores mínimos'!G66/G66)*Puntaje!G61)</f>
        <v>1</v>
      </c>
      <c r="V66" s="46">
        <f>IF(H66='Valores mínimos'!H66,Puntaje!H61,('Valores mínimos'!H66/H66)*Puntaje!H61)</f>
        <v>2</v>
      </c>
      <c r="W66" s="46">
        <f>IF(I66='Valores mínimos'!I66,Puntaje!I61,('Valores mínimos'!I66/I66)*Puntaje!I61)</f>
        <v>0.5</v>
      </c>
      <c r="X66" s="46">
        <f>IF(J66='Valores mínimos'!J66,Puntaje!J61,('Valores mínimos'!J66/J66)*Puntaje!J61)</f>
        <v>1</v>
      </c>
      <c r="Y66" s="46">
        <f>IF(K66='Valores mínimos'!K66,Puntaje!K61,('Valores mínimos'!K66/K66)*Puntaje!K61)</f>
        <v>2</v>
      </c>
      <c r="Z66" s="46">
        <f>IF(L66='Valores mínimos'!L66,Puntaje!L61,('Valores mínimos'!L66/L66)*Puntaje!L61)</f>
        <v>0.5</v>
      </c>
      <c r="AA66" s="46">
        <f>IF(M66='Valores mínimos'!M66,Puntaje!M61,('Valores mínimos'!M66/M66)*Puntaje!M61)</f>
        <v>1</v>
      </c>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14"/>
      <c r="BA66" s="14"/>
      <c r="BB66" s="14"/>
      <c r="BC66" s="14"/>
      <c r="BD66" s="14"/>
      <c r="BE66" s="14"/>
      <c r="BF66" s="14"/>
      <c r="BG66" s="14"/>
      <c r="BH66" s="14"/>
      <c r="BI66" s="14"/>
      <c r="BJ66" s="14"/>
      <c r="BK66" s="14"/>
      <c r="BL66" s="14"/>
      <c r="BM66" s="14"/>
      <c r="BN66" s="14"/>
      <c r="BO66" s="14"/>
      <c r="BP66" s="14"/>
      <c r="BQ66" s="14"/>
      <c r="BR66" s="14"/>
      <c r="BS66" s="41"/>
    </row>
    <row r="67" spans="1:71" s="42" customFormat="1" x14ac:dyDescent="0.25">
      <c r="A67" s="15" t="s">
        <v>63</v>
      </c>
      <c r="B67" s="39">
        <v>950000</v>
      </c>
      <c r="C67" s="39">
        <v>1972</v>
      </c>
      <c r="D67" s="39">
        <v>350000</v>
      </c>
      <c r="E67" s="39">
        <v>1466800</v>
      </c>
      <c r="F67" s="39">
        <v>2900</v>
      </c>
      <c r="G67" s="39">
        <v>480000</v>
      </c>
      <c r="H67" s="39">
        <v>1798816</v>
      </c>
      <c r="I67" s="39">
        <v>3200</v>
      </c>
      <c r="J67" s="39">
        <v>480000</v>
      </c>
      <c r="K67" s="39">
        <v>2183379</v>
      </c>
      <c r="L67" s="39">
        <v>3596</v>
      </c>
      <c r="M67" s="39">
        <v>580000</v>
      </c>
      <c r="N67" s="14"/>
      <c r="O67" s="15" t="s">
        <v>63</v>
      </c>
      <c r="P67" s="46">
        <f>IF(B67='Valores mínimos'!B67,Puntaje!B62,('Valores mínimos'!B67/B67)*Puntaje!B62)</f>
        <v>2</v>
      </c>
      <c r="Q67" s="46">
        <f>IF(C67='Valores mínimos'!C67,Puntaje!C62,('Valores mínimos'!C67/C67)*Puntaje!C62)</f>
        <v>0.5</v>
      </c>
      <c r="R67" s="46">
        <f>IF(D67='Valores mínimos'!D67,Puntaje!D62,('Valores mínimos'!D67/D67)*Puntaje!D62)</f>
        <v>1</v>
      </c>
      <c r="S67" s="46">
        <f>IF(E67='Valores mínimos'!E67,Puntaje!E62,('Valores mínimos'!E67/E67)*Puntaje!E62)</f>
        <v>2</v>
      </c>
      <c r="T67" s="46">
        <f>IF(F67='Valores mínimos'!F67,Puntaje!F62,('Valores mínimos'!F67/F67)*Puntaje!F62)</f>
        <v>0.5</v>
      </c>
      <c r="U67" s="46">
        <f>IF(G67='Valores mínimos'!G67,Puntaje!G62,('Valores mínimos'!G67/G67)*Puntaje!G62)</f>
        <v>1</v>
      </c>
      <c r="V67" s="46">
        <f>IF(H67='Valores mínimos'!H67,Puntaje!H62,('Valores mínimos'!H67/H67)*Puntaje!H62)</f>
        <v>2</v>
      </c>
      <c r="W67" s="46">
        <f>IF(I67='Valores mínimos'!I67,Puntaje!I62,('Valores mínimos'!I67/I67)*Puntaje!I62)</f>
        <v>0.5</v>
      </c>
      <c r="X67" s="46">
        <f>IF(J67='Valores mínimos'!J67,Puntaje!J62,('Valores mínimos'!J67/J67)*Puntaje!J62)</f>
        <v>1</v>
      </c>
      <c r="Y67" s="46">
        <f>IF(K67='Valores mínimos'!K67,Puntaje!K62,('Valores mínimos'!K67/K67)*Puntaje!K62)</f>
        <v>2</v>
      </c>
      <c r="Z67" s="46">
        <f>IF(L67='Valores mínimos'!L67,Puntaje!L62,('Valores mínimos'!L67/L67)*Puntaje!L62)</f>
        <v>0.5</v>
      </c>
      <c r="AA67" s="46">
        <f>IF(M67='Valores mínimos'!M67,Puntaje!M62,('Valores mínimos'!M67/M67)*Puntaje!M62)</f>
        <v>1</v>
      </c>
      <c r="AB67" s="14"/>
      <c r="AC67" s="14"/>
      <c r="AD67" s="14"/>
      <c r="AE67" s="14"/>
      <c r="AF67" s="14"/>
      <c r="AG67" s="14"/>
      <c r="AH67" s="14"/>
      <c r="AI67" s="14"/>
      <c r="AJ67" s="14"/>
      <c r="AK67" s="14"/>
      <c r="AL67" s="14"/>
      <c r="AM67" s="14"/>
      <c r="AN67" s="14"/>
      <c r="AO67" s="14"/>
      <c r="AP67" s="14"/>
      <c r="AQ67" s="14"/>
      <c r="AR67" s="14"/>
      <c r="AS67" s="14"/>
      <c r="AT67" s="14"/>
      <c r="AU67" s="14"/>
      <c r="AV67" s="14"/>
      <c r="AW67" s="14"/>
      <c r="AX67" s="14"/>
      <c r="AY67" s="14"/>
      <c r="AZ67" s="14"/>
      <c r="BA67" s="14"/>
      <c r="BB67" s="14"/>
      <c r="BC67" s="14"/>
      <c r="BD67" s="14"/>
      <c r="BE67" s="14"/>
      <c r="BF67" s="14"/>
      <c r="BG67" s="14"/>
      <c r="BH67" s="14"/>
      <c r="BI67" s="14"/>
      <c r="BJ67" s="14"/>
      <c r="BK67" s="14"/>
      <c r="BL67" s="14"/>
      <c r="BM67" s="14"/>
      <c r="BN67" s="14"/>
      <c r="BO67" s="14"/>
      <c r="BP67" s="14"/>
      <c r="BQ67" s="14"/>
      <c r="BR67" s="14"/>
      <c r="BS67" s="41"/>
    </row>
    <row r="68" spans="1:71" s="42" customFormat="1" x14ac:dyDescent="0.25">
      <c r="A68" s="15" t="s">
        <v>64</v>
      </c>
      <c r="B68" s="39">
        <v>651000</v>
      </c>
      <c r="C68" s="39">
        <v>1972</v>
      </c>
      <c r="D68" s="39">
        <v>350000</v>
      </c>
      <c r="E68" s="39">
        <v>1060445</v>
      </c>
      <c r="F68" s="39">
        <v>2900</v>
      </c>
      <c r="G68" s="39">
        <v>480000</v>
      </c>
      <c r="H68" s="39">
        <v>1548826</v>
      </c>
      <c r="I68" s="39">
        <v>3200</v>
      </c>
      <c r="J68" s="39">
        <v>480000</v>
      </c>
      <c r="K68" s="39">
        <v>2196900.2590772915</v>
      </c>
      <c r="L68" s="39">
        <v>3596</v>
      </c>
      <c r="M68" s="39">
        <v>580000</v>
      </c>
      <c r="N68" s="14"/>
      <c r="O68" s="15" t="s">
        <v>64</v>
      </c>
      <c r="P68" s="46">
        <f>IF(B68='Valores mínimos'!B68,Puntaje!B63,('Valores mínimos'!B68/B68)*Puntaje!B63)</f>
        <v>2</v>
      </c>
      <c r="Q68" s="46">
        <f>IF(C68='Valores mínimos'!C68,Puntaje!C63,('Valores mínimos'!C68/C68)*Puntaje!C63)</f>
        <v>0.5</v>
      </c>
      <c r="R68" s="46">
        <f>IF(D68='Valores mínimos'!D68,Puntaje!D63,('Valores mínimos'!D68/D68)*Puntaje!D63)</f>
        <v>1</v>
      </c>
      <c r="S68" s="46">
        <f>IF(E68='Valores mínimos'!E68,Puntaje!E63,('Valores mínimos'!E68/E68)*Puntaje!E63)</f>
        <v>2</v>
      </c>
      <c r="T68" s="46">
        <f>IF(F68='Valores mínimos'!F68,Puntaje!F63,('Valores mínimos'!F68/F68)*Puntaje!F63)</f>
        <v>0.5</v>
      </c>
      <c r="U68" s="46">
        <f>IF(G68='Valores mínimos'!G68,Puntaje!G63,('Valores mínimos'!G68/G68)*Puntaje!G63)</f>
        <v>1</v>
      </c>
      <c r="V68" s="46">
        <f>IF(H68='Valores mínimos'!H68,Puntaje!H63,('Valores mínimos'!H68/H68)*Puntaje!H63)</f>
        <v>2</v>
      </c>
      <c r="W68" s="46">
        <f>IF(I68='Valores mínimos'!I68,Puntaje!I63,('Valores mínimos'!I68/I68)*Puntaje!I63)</f>
        <v>0.5</v>
      </c>
      <c r="X68" s="46">
        <f>IF(J68='Valores mínimos'!J68,Puntaje!J63,('Valores mínimos'!J68/J68)*Puntaje!J63)</f>
        <v>1</v>
      </c>
      <c r="Y68" s="46">
        <f>IF(K68='Valores mínimos'!K68,Puntaje!K63,('Valores mínimos'!K68/K68)*Puntaje!K63)</f>
        <v>2</v>
      </c>
      <c r="Z68" s="46">
        <f>IF(L68='Valores mínimos'!L68,Puntaje!L63,('Valores mínimos'!L68/L68)*Puntaje!L63)</f>
        <v>0.5</v>
      </c>
      <c r="AA68" s="46">
        <f>IF(M68='Valores mínimos'!M68,Puntaje!M63,('Valores mínimos'!M68/M68)*Puntaje!M63)</f>
        <v>1</v>
      </c>
      <c r="AB68" s="14"/>
      <c r="AC68" s="14"/>
      <c r="AD68" s="14"/>
      <c r="AE68" s="14"/>
      <c r="AF68" s="14"/>
      <c r="AG68" s="14"/>
      <c r="AH68" s="14"/>
      <c r="AI68" s="14"/>
      <c r="AJ68" s="14"/>
      <c r="AK68" s="14"/>
      <c r="AL68" s="14"/>
      <c r="AM68" s="14"/>
      <c r="AN68" s="14"/>
      <c r="AO68" s="14"/>
      <c r="AP68" s="14"/>
      <c r="AQ68" s="14"/>
      <c r="AR68" s="14"/>
      <c r="AS68" s="14"/>
      <c r="AT68" s="14"/>
      <c r="AU68" s="14"/>
      <c r="AV68" s="14"/>
      <c r="AW68" s="14"/>
      <c r="AX68" s="14"/>
      <c r="AY68" s="14"/>
      <c r="AZ68" s="14"/>
      <c r="BA68" s="14"/>
      <c r="BB68" s="14"/>
      <c r="BC68" s="14"/>
      <c r="BD68" s="14"/>
      <c r="BE68" s="14"/>
      <c r="BF68" s="14"/>
      <c r="BG68" s="14"/>
      <c r="BH68" s="14"/>
      <c r="BI68" s="14"/>
      <c r="BJ68" s="14"/>
      <c r="BK68" s="14"/>
      <c r="BL68" s="14"/>
      <c r="BM68" s="14"/>
      <c r="BN68" s="14"/>
      <c r="BO68" s="14"/>
      <c r="BP68" s="14"/>
      <c r="BQ68" s="14"/>
      <c r="BR68" s="14"/>
      <c r="BS68" s="41"/>
    </row>
    <row r="69" spans="1:71" s="42" customFormat="1" x14ac:dyDescent="0.25">
      <c r="A69" s="15" t="s">
        <v>65</v>
      </c>
      <c r="B69" s="39">
        <v>617000</v>
      </c>
      <c r="C69" s="39">
        <v>1972</v>
      </c>
      <c r="D69" s="39">
        <v>350000</v>
      </c>
      <c r="E69" s="39">
        <v>1118154</v>
      </c>
      <c r="F69" s="39">
        <v>2900</v>
      </c>
      <c r="G69" s="39">
        <v>480000</v>
      </c>
      <c r="H69" s="39">
        <v>1563298</v>
      </c>
      <c r="I69" s="39">
        <v>3200</v>
      </c>
      <c r="J69" s="39">
        <v>480000</v>
      </c>
      <c r="K69" s="39">
        <v>2288748.7999999998</v>
      </c>
      <c r="L69" s="39">
        <v>3596</v>
      </c>
      <c r="M69" s="39">
        <v>580000</v>
      </c>
      <c r="N69" s="14"/>
      <c r="O69" s="15" t="s">
        <v>65</v>
      </c>
      <c r="P69" s="46">
        <f>IF(B69='Valores mínimos'!B69,Puntaje!B64,('Valores mínimos'!B69/B69)*Puntaje!B64)</f>
        <v>2</v>
      </c>
      <c r="Q69" s="46">
        <f>IF(C69='Valores mínimos'!C69,Puntaje!C64,('Valores mínimos'!C69/C69)*Puntaje!C64)</f>
        <v>0.5</v>
      </c>
      <c r="R69" s="46">
        <f>IF(D69='Valores mínimos'!D69,Puntaje!D64,('Valores mínimos'!D69/D69)*Puntaje!D64)</f>
        <v>1</v>
      </c>
      <c r="S69" s="46">
        <f>IF(E69='Valores mínimos'!E69,Puntaje!E64,('Valores mínimos'!E69/E69)*Puntaje!E64)</f>
        <v>2</v>
      </c>
      <c r="T69" s="46">
        <f>IF(F69='Valores mínimos'!F69,Puntaje!F64,('Valores mínimos'!F69/F69)*Puntaje!F64)</f>
        <v>0.5</v>
      </c>
      <c r="U69" s="46">
        <f>IF(G69='Valores mínimos'!G69,Puntaje!G64,('Valores mínimos'!G69/G69)*Puntaje!G64)</f>
        <v>1</v>
      </c>
      <c r="V69" s="46">
        <f>IF(H69='Valores mínimos'!H69,Puntaje!H64,('Valores mínimos'!H69/H69)*Puntaje!H64)</f>
        <v>2</v>
      </c>
      <c r="W69" s="46">
        <f>IF(I69='Valores mínimos'!I69,Puntaje!I64,('Valores mínimos'!I69/I69)*Puntaje!I64)</f>
        <v>0.5</v>
      </c>
      <c r="X69" s="46">
        <f>IF(J69='Valores mínimos'!J69,Puntaje!J64,('Valores mínimos'!J69/J69)*Puntaje!J64)</f>
        <v>1</v>
      </c>
      <c r="Y69" s="46">
        <f>IF(K69='Valores mínimos'!K69,Puntaje!K64,('Valores mínimos'!K69/K69)*Puntaje!K64)</f>
        <v>2</v>
      </c>
      <c r="Z69" s="46">
        <f>IF(L69='Valores mínimos'!L69,Puntaje!L64,('Valores mínimos'!L69/L69)*Puntaje!L64)</f>
        <v>0.5</v>
      </c>
      <c r="AA69" s="46">
        <f>IF(M69='Valores mínimos'!M69,Puntaje!M64,('Valores mínimos'!M69/M69)*Puntaje!M64)</f>
        <v>1</v>
      </c>
      <c r="AB69" s="14"/>
      <c r="AC69" s="14"/>
      <c r="AD69" s="14"/>
      <c r="AE69" s="14"/>
      <c r="AF69" s="14"/>
      <c r="AG69" s="14"/>
      <c r="AH69" s="14"/>
      <c r="AI69" s="14"/>
      <c r="AJ69" s="14"/>
      <c r="AK69" s="14"/>
      <c r="AL69" s="14"/>
      <c r="AM69" s="14"/>
      <c r="AN69" s="14"/>
      <c r="AO69" s="14"/>
      <c r="AP69" s="14"/>
      <c r="AQ69" s="14"/>
      <c r="AR69" s="14"/>
      <c r="AS69" s="14"/>
      <c r="AT69" s="14"/>
      <c r="AU69" s="14"/>
      <c r="AV69" s="14"/>
      <c r="AW69" s="14"/>
      <c r="AX69" s="14"/>
      <c r="AY69" s="14"/>
      <c r="AZ69" s="14"/>
      <c r="BA69" s="14"/>
      <c r="BB69" s="14"/>
      <c r="BC69" s="14"/>
      <c r="BD69" s="14"/>
      <c r="BE69" s="14"/>
      <c r="BF69" s="14"/>
      <c r="BG69" s="14"/>
      <c r="BH69" s="14"/>
      <c r="BI69" s="14"/>
      <c r="BJ69" s="14"/>
      <c r="BK69" s="14"/>
      <c r="BL69" s="14"/>
      <c r="BM69" s="14"/>
      <c r="BN69" s="14"/>
      <c r="BO69" s="14"/>
      <c r="BP69" s="14"/>
      <c r="BQ69" s="14"/>
      <c r="BR69" s="14"/>
      <c r="BS69" s="41"/>
    </row>
    <row r="70" spans="1:71" s="42" customFormat="1" x14ac:dyDescent="0.25">
      <c r="A70" s="15" t="s">
        <v>66</v>
      </c>
      <c r="B70" s="39">
        <v>1080000</v>
      </c>
      <c r="C70" s="39">
        <v>1972</v>
      </c>
      <c r="D70" s="39">
        <v>350000</v>
      </c>
      <c r="E70" s="39">
        <v>1612400</v>
      </c>
      <c r="F70" s="39">
        <v>2900</v>
      </c>
      <c r="G70" s="39">
        <v>480000</v>
      </c>
      <c r="H70" s="39">
        <v>1961888</v>
      </c>
      <c r="I70" s="39">
        <v>3200</v>
      </c>
      <c r="J70" s="39">
        <v>480000</v>
      </c>
      <c r="K70" s="39">
        <v>2379066</v>
      </c>
      <c r="L70" s="39">
        <v>3596</v>
      </c>
      <c r="M70" s="39">
        <v>580000</v>
      </c>
      <c r="N70" s="14"/>
      <c r="O70" s="15" t="s">
        <v>66</v>
      </c>
      <c r="P70" s="46">
        <f>IF(B70='Valores mínimos'!B70,Puntaje!B65,('Valores mínimos'!B70/B70)*Puntaje!B65)</f>
        <v>2</v>
      </c>
      <c r="Q70" s="46">
        <f>IF(C70='Valores mínimos'!C70,Puntaje!C65,('Valores mínimos'!C70/C70)*Puntaje!C65)</f>
        <v>0.5</v>
      </c>
      <c r="R70" s="46">
        <f>IF(D70='Valores mínimos'!D70,Puntaje!D65,('Valores mínimos'!D70/D70)*Puntaje!D65)</f>
        <v>1</v>
      </c>
      <c r="S70" s="46">
        <f>IF(E70='Valores mínimos'!E70,Puntaje!E65,('Valores mínimos'!E70/E70)*Puntaje!E65)</f>
        <v>2</v>
      </c>
      <c r="T70" s="46">
        <f>IF(F70='Valores mínimos'!F70,Puntaje!F65,('Valores mínimos'!F70/F70)*Puntaje!F65)</f>
        <v>0.5</v>
      </c>
      <c r="U70" s="46">
        <f>IF(G70='Valores mínimos'!G70,Puntaje!G65,('Valores mínimos'!G70/G70)*Puntaje!G65)</f>
        <v>1</v>
      </c>
      <c r="V70" s="46">
        <f>IF(H70='Valores mínimos'!H70,Puntaje!H65,('Valores mínimos'!H70/H70)*Puntaje!H65)</f>
        <v>2</v>
      </c>
      <c r="W70" s="46">
        <f>IF(I70='Valores mínimos'!I70,Puntaje!I65,('Valores mínimos'!I70/I70)*Puntaje!I65)</f>
        <v>0.5</v>
      </c>
      <c r="X70" s="46">
        <f>IF(J70='Valores mínimos'!J70,Puntaje!J65,('Valores mínimos'!J70/J70)*Puntaje!J65)</f>
        <v>1</v>
      </c>
      <c r="Y70" s="46">
        <f>IF(K70='Valores mínimos'!K70,Puntaje!K65,('Valores mínimos'!K70/K70)*Puntaje!K65)</f>
        <v>2</v>
      </c>
      <c r="Z70" s="46">
        <f>IF(L70='Valores mínimos'!L70,Puntaje!L65,('Valores mínimos'!L70/L70)*Puntaje!L65)</f>
        <v>0.5</v>
      </c>
      <c r="AA70" s="46">
        <f>IF(M70='Valores mínimos'!M70,Puntaje!M65,('Valores mínimos'!M70/M70)*Puntaje!M65)</f>
        <v>1</v>
      </c>
      <c r="AB70" s="14"/>
      <c r="AC70" s="14"/>
      <c r="AD70" s="14"/>
      <c r="AE70" s="14"/>
      <c r="AF70" s="14"/>
      <c r="AG70" s="14"/>
      <c r="AH70" s="14"/>
      <c r="AI70" s="14"/>
      <c r="AJ70" s="14"/>
      <c r="AK70" s="14"/>
      <c r="AL70" s="14"/>
      <c r="AM70" s="14"/>
      <c r="AN70" s="14"/>
      <c r="AO70" s="14"/>
      <c r="AP70" s="14"/>
      <c r="AQ70" s="14"/>
      <c r="AR70" s="14"/>
      <c r="AS70" s="14"/>
      <c r="AT70" s="14"/>
      <c r="AU70" s="14"/>
      <c r="AV70" s="14"/>
      <c r="AW70" s="14"/>
      <c r="AX70" s="14"/>
      <c r="AY70" s="14"/>
      <c r="AZ70" s="14"/>
      <c r="BA70" s="14"/>
      <c r="BB70" s="14"/>
      <c r="BC70" s="14"/>
      <c r="BD70" s="14"/>
      <c r="BE70" s="14"/>
      <c r="BF70" s="14"/>
      <c r="BG70" s="14"/>
      <c r="BH70" s="14"/>
      <c r="BI70" s="14"/>
      <c r="BJ70" s="14"/>
      <c r="BK70" s="14"/>
      <c r="BL70" s="14"/>
      <c r="BM70" s="14"/>
      <c r="BN70" s="14"/>
      <c r="BO70" s="14"/>
      <c r="BP70" s="14"/>
      <c r="BQ70" s="14"/>
      <c r="BR70" s="14"/>
      <c r="BS70" s="41"/>
    </row>
    <row r="71" spans="1:71" s="42" customFormat="1" x14ac:dyDescent="0.25">
      <c r="A71" s="15" t="s">
        <v>67</v>
      </c>
      <c r="B71" s="39">
        <v>3220000</v>
      </c>
      <c r="C71" s="39">
        <v>1972</v>
      </c>
      <c r="D71" s="39">
        <v>350000</v>
      </c>
      <c r="E71" s="39">
        <v>980000</v>
      </c>
      <c r="F71" s="39">
        <v>2900</v>
      </c>
      <c r="G71" s="39">
        <v>480000</v>
      </c>
      <c r="H71" s="39">
        <v>1484600</v>
      </c>
      <c r="I71" s="39">
        <v>3200</v>
      </c>
      <c r="J71" s="39">
        <v>480000</v>
      </c>
      <c r="K71" s="39">
        <v>2078009.6</v>
      </c>
      <c r="L71" s="39">
        <v>3596</v>
      </c>
      <c r="M71" s="39">
        <v>580000</v>
      </c>
      <c r="N71" s="14"/>
      <c r="O71" s="15" t="s">
        <v>67</v>
      </c>
      <c r="P71" s="46">
        <f>IF(B71='Valores mínimos'!B71,Puntaje!B66,('Valores mínimos'!B71/B71)*Puntaje!B66)</f>
        <v>2</v>
      </c>
      <c r="Q71" s="46">
        <f>IF(C71='Valores mínimos'!C71,Puntaje!C66,('Valores mínimos'!C71/C71)*Puntaje!C66)</f>
        <v>0.5</v>
      </c>
      <c r="R71" s="46">
        <f>IF(D71='Valores mínimos'!D71,Puntaje!D66,('Valores mínimos'!D71/D71)*Puntaje!D66)</f>
        <v>1</v>
      </c>
      <c r="S71" s="46">
        <f>IF(E71='Valores mínimos'!E71,Puntaje!E66,('Valores mínimos'!E71/E71)*Puntaje!E66)</f>
        <v>2</v>
      </c>
      <c r="T71" s="46">
        <f>IF(F71='Valores mínimos'!F71,Puntaje!F66,('Valores mínimos'!F71/F71)*Puntaje!F66)</f>
        <v>0.5</v>
      </c>
      <c r="U71" s="46">
        <f>IF(G71='Valores mínimos'!G71,Puntaje!G66,('Valores mínimos'!G71/G71)*Puntaje!G66)</f>
        <v>1</v>
      </c>
      <c r="V71" s="46">
        <f>IF(H71='Valores mínimos'!H71,Puntaje!H66,('Valores mínimos'!H71/H71)*Puntaje!H66)</f>
        <v>2</v>
      </c>
      <c r="W71" s="46">
        <f>IF(I71='Valores mínimos'!I71,Puntaje!I66,('Valores mínimos'!I71/I71)*Puntaje!I66)</f>
        <v>0.5</v>
      </c>
      <c r="X71" s="46">
        <f>IF(J71='Valores mínimos'!J71,Puntaje!J66,('Valores mínimos'!J71/J71)*Puntaje!J66)</f>
        <v>1</v>
      </c>
      <c r="Y71" s="46">
        <f>IF(K71='Valores mínimos'!K71,Puntaje!K66,('Valores mínimos'!K71/K71)*Puntaje!K66)</f>
        <v>2</v>
      </c>
      <c r="Z71" s="46">
        <f>IF(L71='Valores mínimos'!L71,Puntaje!L66,('Valores mínimos'!L71/L71)*Puntaje!L66)</f>
        <v>0.5</v>
      </c>
      <c r="AA71" s="46">
        <f>IF(M71='Valores mínimos'!M71,Puntaje!M66,('Valores mínimos'!M71/M71)*Puntaje!M66)</f>
        <v>1</v>
      </c>
      <c r="AB71" s="14"/>
      <c r="AC71" s="14"/>
      <c r="AD71" s="14"/>
      <c r="AE71" s="14"/>
      <c r="AF71" s="14"/>
      <c r="AG71" s="14"/>
      <c r="AH71" s="14"/>
      <c r="AI71" s="14"/>
      <c r="AJ71" s="14"/>
      <c r="AK71" s="14"/>
      <c r="AL71" s="14"/>
      <c r="AM71" s="14"/>
      <c r="AN71" s="14"/>
      <c r="AO71" s="14"/>
      <c r="AP71" s="14"/>
      <c r="AQ71" s="14"/>
      <c r="AR71" s="14"/>
      <c r="AS71" s="14"/>
      <c r="AT71" s="14"/>
      <c r="AU71" s="14"/>
      <c r="AV71" s="14"/>
      <c r="AW71" s="14"/>
      <c r="AX71" s="14"/>
      <c r="AY71" s="14"/>
      <c r="AZ71" s="14"/>
      <c r="BA71" s="14"/>
      <c r="BB71" s="14"/>
      <c r="BC71" s="14"/>
      <c r="BD71" s="14"/>
      <c r="BE71" s="14"/>
      <c r="BF71" s="14"/>
      <c r="BG71" s="14"/>
      <c r="BH71" s="14"/>
      <c r="BI71" s="14"/>
      <c r="BJ71" s="14"/>
      <c r="BK71" s="14"/>
      <c r="BL71" s="14"/>
      <c r="BM71" s="14"/>
      <c r="BN71" s="14"/>
      <c r="BO71" s="14"/>
      <c r="BP71" s="14"/>
      <c r="BQ71" s="14"/>
      <c r="BR71" s="14"/>
      <c r="BS71" s="41"/>
    </row>
    <row r="72" spans="1:71" s="42" customFormat="1" x14ac:dyDescent="0.25">
      <c r="A72" s="15" t="s">
        <v>68</v>
      </c>
      <c r="B72" s="39">
        <v>650000</v>
      </c>
      <c r="C72" s="39">
        <v>1972</v>
      </c>
      <c r="D72" s="39">
        <v>350000</v>
      </c>
      <c r="E72" s="39">
        <v>1165672</v>
      </c>
      <c r="F72" s="39">
        <v>2900</v>
      </c>
      <c r="G72" s="39">
        <v>480000</v>
      </c>
      <c r="H72" s="39">
        <v>1562432</v>
      </c>
      <c r="I72" s="39">
        <v>3200</v>
      </c>
      <c r="J72" s="39">
        <v>480000</v>
      </c>
      <c r="K72" s="39">
        <v>2062956.8</v>
      </c>
      <c r="L72" s="39">
        <v>3596</v>
      </c>
      <c r="M72" s="39">
        <v>580000</v>
      </c>
      <c r="N72" s="14"/>
      <c r="O72" s="15" t="s">
        <v>68</v>
      </c>
      <c r="P72" s="46">
        <f>IF(B72='Valores mínimos'!B72,Puntaje!B67,('Valores mínimos'!B72/B72)*Puntaje!B67)</f>
        <v>2</v>
      </c>
      <c r="Q72" s="46">
        <f>IF(C72='Valores mínimos'!C72,Puntaje!C67,('Valores mínimos'!C72/C72)*Puntaje!C67)</f>
        <v>0.5</v>
      </c>
      <c r="R72" s="46">
        <f>IF(D72='Valores mínimos'!D72,Puntaje!D67,('Valores mínimos'!D72/D72)*Puntaje!D67)</f>
        <v>1</v>
      </c>
      <c r="S72" s="46">
        <f>IF(E72='Valores mínimos'!E72,Puntaje!E67,('Valores mínimos'!E72/E72)*Puntaje!E67)</f>
        <v>2</v>
      </c>
      <c r="T72" s="46">
        <f>IF(F72='Valores mínimos'!F72,Puntaje!F67,('Valores mínimos'!F72/F72)*Puntaje!F67)</f>
        <v>0.5</v>
      </c>
      <c r="U72" s="46">
        <f>IF(G72='Valores mínimos'!G72,Puntaje!G67,('Valores mínimos'!G72/G72)*Puntaje!G67)</f>
        <v>1</v>
      </c>
      <c r="V72" s="46">
        <f>IF(H72='Valores mínimos'!H72,Puntaje!H67,('Valores mínimos'!H72/H72)*Puntaje!H67)</f>
        <v>2</v>
      </c>
      <c r="W72" s="46">
        <f>IF(I72='Valores mínimos'!I72,Puntaje!I67,('Valores mínimos'!I72/I72)*Puntaje!I67)</f>
        <v>0.5</v>
      </c>
      <c r="X72" s="46">
        <f>IF(J72='Valores mínimos'!J72,Puntaje!J67,('Valores mínimos'!J72/J72)*Puntaje!J67)</f>
        <v>1</v>
      </c>
      <c r="Y72" s="46">
        <f>IF(K72='Valores mínimos'!K72,Puntaje!K67,('Valores mínimos'!K72/K72)*Puntaje!K67)</f>
        <v>2</v>
      </c>
      <c r="Z72" s="46">
        <f>IF(L72='Valores mínimos'!L72,Puntaje!L67,('Valores mínimos'!L72/L72)*Puntaje!L67)</f>
        <v>0.5</v>
      </c>
      <c r="AA72" s="46">
        <f>IF(M72='Valores mínimos'!M72,Puntaje!M67,('Valores mínimos'!M72/M72)*Puntaje!M67)</f>
        <v>1</v>
      </c>
      <c r="AB72" s="14"/>
      <c r="AC72" s="14"/>
      <c r="AD72" s="14"/>
      <c r="AE72" s="14"/>
      <c r="AF72" s="14"/>
      <c r="AG72" s="14"/>
      <c r="AH72" s="14"/>
      <c r="AI72" s="14"/>
      <c r="AJ72" s="14"/>
      <c r="AK72" s="14"/>
      <c r="AL72" s="14"/>
      <c r="AM72" s="14"/>
      <c r="AN72" s="14"/>
      <c r="AO72" s="14"/>
      <c r="AP72" s="14"/>
      <c r="AQ72" s="14"/>
      <c r="AR72" s="14"/>
      <c r="AS72" s="14"/>
      <c r="AT72" s="14"/>
      <c r="AU72" s="14"/>
      <c r="AV72" s="14"/>
      <c r="AW72" s="14"/>
      <c r="AX72" s="14"/>
      <c r="AY72" s="14"/>
      <c r="AZ72" s="14"/>
      <c r="BA72" s="14"/>
      <c r="BB72" s="14"/>
      <c r="BC72" s="14"/>
      <c r="BD72" s="14"/>
      <c r="BE72" s="14"/>
      <c r="BF72" s="14"/>
      <c r="BG72" s="14"/>
      <c r="BH72" s="14"/>
      <c r="BI72" s="14"/>
      <c r="BJ72" s="14"/>
      <c r="BK72" s="14"/>
      <c r="BL72" s="14"/>
      <c r="BM72" s="14"/>
      <c r="BN72" s="14"/>
      <c r="BO72" s="14"/>
      <c r="BP72" s="14"/>
      <c r="BQ72" s="14"/>
      <c r="BR72" s="14"/>
      <c r="BS72" s="41"/>
    </row>
    <row r="73" spans="1:71" s="42" customFormat="1" x14ac:dyDescent="0.25">
      <c r="A73" s="15" t="s">
        <v>69</v>
      </c>
      <c r="B73" s="39">
        <v>960000</v>
      </c>
      <c r="C73" s="39">
        <v>1972</v>
      </c>
      <c r="D73" s="39">
        <v>350000</v>
      </c>
      <c r="E73" s="39">
        <v>1478000</v>
      </c>
      <c r="F73" s="39">
        <v>2900</v>
      </c>
      <c r="G73" s="39">
        <v>480000</v>
      </c>
      <c r="H73" s="39">
        <v>1811000</v>
      </c>
      <c r="I73" s="39">
        <v>3200</v>
      </c>
      <c r="J73" s="39">
        <v>480000</v>
      </c>
      <c r="K73" s="39">
        <v>2198000</v>
      </c>
      <c r="L73" s="39">
        <v>3596</v>
      </c>
      <c r="M73" s="39">
        <v>580000</v>
      </c>
      <c r="N73" s="14"/>
      <c r="O73" s="15" t="s">
        <v>69</v>
      </c>
      <c r="P73" s="46">
        <f>IF(B73='Valores mínimos'!B73,Puntaje!B68,('Valores mínimos'!B73/B73)*Puntaje!B68)</f>
        <v>2</v>
      </c>
      <c r="Q73" s="46">
        <f>IF(C73='Valores mínimos'!C73,Puntaje!C68,('Valores mínimos'!C73/C73)*Puntaje!C68)</f>
        <v>0.5</v>
      </c>
      <c r="R73" s="46">
        <f>IF(D73='Valores mínimos'!D73,Puntaje!D68,('Valores mínimos'!D73/D73)*Puntaje!D68)</f>
        <v>1</v>
      </c>
      <c r="S73" s="46">
        <f>IF(E73='Valores mínimos'!E73,Puntaje!E68,('Valores mínimos'!E73/E73)*Puntaje!E68)</f>
        <v>2</v>
      </c>
      <c r="T73" s="46">
        <f>IF(F73='Valores mínimos'!F73,Puntaje!F68,('Valores mínimos'!F73/F73)*Puntaje!F68)</f>
        <v>0.5</v>
      </c>
      <c r="U73" s="46">
        <f>IF(G73='Valores mínimos'!G73,Puntaje!G68,('Valores mínimos'!G73/G73)*Puntaje!G68)</f>
        <v>1</v>
      </c>
      <c r="V73" s="46">
        <f>IF(H73='Valores mínimos'!H73,Puntaje!H68,('Valores mínimos'!H73/H73)*Puntaje!H68)</f>
        <v>2</v>
      </c>
      <c r="W73" s="46">
        <f>IF(I73='Valores mínimos'!I73,Puntaje!I68,('Valores mínimos'!I73/I73)*Puntaje!I68)</f>
        <v>0.5</v>
      </c>
      <c r="X73" s="46">
        <f>IF(J73='Valores mínimos'!J73,Puntaje!J68,('Valores mínimos'!J73/J73)*Puntaje!J68)</f>
        <v>1</v>
      </c>
      <c r="Y73" s="46">
        <f>IF(K73='Valores mínimos'!K73,Puntaje!K68,('Valores mínimos'!K73/K73)*Puntaje!K68)</f>
        <v>2</v>
      </c>
      <c r="Z73" s="46">
        <f>IF(L73='Valores mínimos'!L73,Puntaje!L68,('Valores mínimos'!L73/L73)*Puntaje!L68)</f>
        <v>0.5</v>
      </c>
      <c r="AA73" s="46">
        <f>IF(M73='Valores mínimos'!M73,Puntaje!M68,('Valores mínimos'!M73/M73)*Puntaje!M68)</f>
        <v>1</v>
      </c>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c r="BA73" s="14"/>
      <c r="BB73" s="14"/>
      <c r="BC73" s="14"/>
      <c r="BD73" s="14"/>
      <c r="BE73" s="14"/>
      <c r="BF73" s="14"/>
      <c r="BG73" s="14"/>
      <c r="BH73" s="14"/>
      <c r="BI73" s="14"/>
      <c r="BJ73" s="14"/>
      <c r="BK73" s="14"/>
      <c r="BL73" s="14"/>
      <c r="BM73" s="14"/>
      <c r="BN73" s="14"/>
      <c r="BO73" s="14"/>
      <c r="BP73" s="14"/>
      <c r="BQ73" s="14"/>
      <c r="BR73" s="14"/>
      <c r="BS73" s="41"/>
    </row>
    <row r="74" spans="1:71" s="42" customFormat="1" x14ac:dyDescent="0.25">
      <c r="A74" s="15" t="s">
        <v>70</v>
      </c>
      <c r="B74" s="39">
        <v>525360</v>
      </c>
      <c r="C74" s="39">
        <v>1972</v>
      </c>
      <c r="D74" s="39">
        <v>350000</v>
      </c>
      <c r="E74" s="39">
        <v>999417</v>
      </c>
      <c r="F74" s="39">
        <v>2900</v>
      </c>
      <c r="G74" s="39">
        <v>480000</v>
      </c>
      <c r="H74" s="39">
        <v>1529635</v>
      </c>
      <c r="I74" s="39">
        <v>3200</v>
      </c>
      <c r="J74" s="39">
        <v>480000</v>
      </c>
      <c r="K74" s="39">
        <v>2032851.2</v>
      </c>
      <c r="L74" s="39">
        <v>3596</v>
      </c>
      <c r="M74" s="39">
        <v>580000</v>
      </c>
      <c r="N74" s="14"/>
      <c r="O74" s="15" t="s">
        <v>70</v>
      </c>
      <c r="P74" s="46">
        <f>IF(B74='Valores mínimos'!B74,Puntaje!B69,('Valores mínimos'!B74/B74)*Puntaje!B69)</f>
        <v>2</v>
      </c>
      <c r="Q74" s="46">
        <f>IF(C74='Valores mínimos'!C74,Puntaje!C69,('Valores mínimos'!C74/C74)*Puntaje!C69)</f>
        <v>0.5</v>
      </c>
      <c r="R74" s="46">
        <f>IF(D74='Valores mínimos'!D74,Puntaje!D69,('Valores mínimos'!D74/D74)*Puntaje!D69)</f>
        <v>1</v>
      </c>
      <c r="S74" s="46">
        <f>IF(E74='Valores mínimos'!E74,Puntaje!E69,('Valores mínimos'!E74/E74)*Puntaje!E69)</f>
        <v>2</v>
      </c>
      <c r="T74" s="46">
        <f>IF(F74='Valores mínimos'!F74,Puntaje!F69,('Valores mínimos'!F74/F74)*Puntaje!F69)</f>
        <v>0.5</v>
      </c>
      <c r="U74" s="46">
        <f>IF(G74='Valores mínimos'!G74,Puntaje!G69,('Valores mínimos'!G74/G74)*Puntaje!G69)</f>
        <v>1</v>
      </c>
      <c r="V74" s="46">
        <f>IF(H74='Valores mínimos'!H74,Puntaje!H69,('Valores mínimos'!H74/H74)*Puntaje!H69)</f>
        <v>2</v>
      </c>
      <c r="W74" s="46">
        <f>IF(I74='Valores mínimos'!I74,Puntaje!I69,('Valores mínimos'!I74/I74)*Puntaje!I69)</f>
        <v>0.5</v>
      </c>
      <c r="X74" s="46">
        <f>IF(J74='Valores mínimos'!J74,Puntaje!J69,('Valores mínimos'!J74/J74)*Puntaje!J69)</f>
        <v>1</v>
      </c>
      <c r="Y74" s="46">
        <f>IF(K74='Valores mínimos'!K74,Puntaje!K69,('Valores mínimos'!K74/K74)*Puntaje!K69)</f>
        <v>2</v>
      </c>
      <c r="Z74" s="46">
        <f>IF(L74='Valores mínimos'!L74,Puntaje!L69,('Valores mínimos'!L74/L74)*Puntaje!L69)</f>
        <v>0.5</v>
      </c>
      <c r="AA74" s="46">
        <f>IF(M74='Valores mínimos'!M74,Puntaje!M69,('Valores mínimos'!M74/M74)*Puntaje!M69)</f>
        <v>1</v>
      </c>
      <c r="AB74" s="14"/>
      <c r="AC74" s="14"/>
      <c r="AD74" s="14"/>
      <c r="AE74" s="14"/>
      <c r="AF74" s="14"/>
      <c r="AG74" s="14"/>
      <c r="AH74" s="14"/>
      <c r="AI74" s="14"/>
      <c r="AJ74" s="14"/>
      <c r="AK74" s="14"/>
      <c r="AL74" s="14"/>
      <c r="AM74" s="14"/>
      <c r="AN74" s="14"/>
      <c r="AO74" s="14"/>
      <c r="AP74" s="14"/>
      <c r="AQ74" s="14"/>
      <c r="AR74" s="14"/>
      <c r="AS74" s="14"/>
      <c r="AT74" s="14"/>
      <c r="AU74" s="14"/>
      <c r="AV74" s="14"/>
      <c r="AW74" s="14"/>
      <c r="AX74" s="14"/>
      <c r="AY74" s="14"/>
      <c r="AZ74" s="14"/>
      <c r="BA74" s="14"/>
      <c r="BB74" s="14"/>
      <c r="BC74" s="14"/>
      <c r="BD74" s="14"/>
      <c r="BE74" s="14"/>
      <c r="BF74" s="14"/>
      <c r="BG74" s="14"/>
      <c r="BH74" s="14"/>
      <c r="BI74" s="14"/>
      <c r="BJ74" s="14"/>
      <c r="BK74" s="14"/>
      <c r="BL74" s="14"/>
      <c r="BM74" s="14"/>
      <c r="BN74" s="14"/>
      <c r="BO74" s="14"/>
      <c r="BP74" s="14"/>
      <c r="BQ74" s="14"/>
      <c r="BR74" s="14"/>
      <c r="BS74" s="41"/>
    </row>
    <row r="75" spans="1:71" s="42" customFormat="1" x14ac:dyDescent="0.25">
      <c r="A75" s="15" t="s">
        <v>71</v>
      </c>
      <c r="B75" s="39">
        <v>570000</v>
      </c>
      <c r="C75" s="39">
        <v>1972</v>
      </c>
      <c r="D75" s="39">
        <v>350000</v>
      </c>
      <c r="E75" s="39">
        <v>999417</v>
      </c>
      <c r="F75" s="39">
        <v>2900</v>
      </c>
      <c r="G75" s="39">
        <v>480000</v>
      </c>
      <c r="H75" s="39">
        <v>1639321</v>
      </c>
      <c r="I75" s="39">
        <v>3200</v>
      </c>
      <c r="J75" s="39">
        <v>480000</v>
      </c>
      <c r="K75" s="39">
        <v>2198432</v>
      </c>
      <c r="L75" s="39">
        <v>3596</v>
      </c>
      <c r="M75" s="39">
        <v>580000</v>
      </c>
      <c r="N75" s="14"/>
      <c r="O75" s="15" t="s">
        <v>71</v>
      </c>
      <c r="P75" s="46">
        <f>IF(B75='Valores mínimos'!B75,Puntaje!B70,('Valores mínimos'!B75/B75)*Puntaje!B70)</f>
        <v>2</v>
      </c>
      <c r="Q75" s="46">
        <f>IF(C75='Valores mínimos'!C75,Puntaje!C70,('Valores mínimos'!C75/C75)*Puntaje!C70)</f>
        <v>0.5</v>
      </c>
      <c r="R75" s="46">
        <f>IF(D75='Valores mínimos'!D75,Puntaje!D70,('Valores mínimos'!D75/D75)*Puntaje!D70)</f>
        <v>1</v>
      </c>
      <c r="S75" s="46">
        <f>IF(E75='Valores mínimos'!E75,Puntaje!E70,('Valores mínimos'!E75/E75)*Puntaje!E70)</f>
        <v>2</v>
      </c>
      <c r="T75" s="46">
        <f>IF(F75='Valores mínimos'!F75,Puntaje!F70,('Valores mínimos'!F75/F75)*Puntaje!F70)</f>
        <v>0.5</v>
      </c>
      <c r="U75" s="46">
        <f>IF(G75='Valores mínimos'!G75,Puntaje!G70,('Valores mínimos'!G75/G75)*Puntaje!G70)</f>
        <v>1</v>
      </c>
      <c r="V75" s="46">
        <f>IF(H75='Valores mínimos'!H75,Puntaje!H70,('Valores mínimos'!H75/H75)*Puntaje!H70)</f>
        <v>2</v>
      </c>
      <c r="W75" s="46">
        <f>IF(I75='Valores mínimos'!I75,Puntaje!I70,('Valores mínimos'!I75/I75)*Puntaje!I70)</f>
        <v>0.5</v>
      </c>
      <c r="X75" s="46">
        <f>IF(J75='Valores mínimos'!J75,Puntaje!J70,('Valores mínimos'!J75/J75)*Puntaje!J70)</f>
        <v>1</v>
      </c>
      <c r="Y75" s="46">
        <f>IF(K75='Valores mínimos'!K75,Puntaje!K70,('Valores mínimos'!K75/K75)*Puntaje!K70)</f>
        <v>2</v>
      </c>
      <c r="Z75" s="46">
        <f>IF(L75='Valores mínimos'!L75,Puntaje!L70,('Valores mínimos'!L75/L75)*Puntaje!L70)</f>
        <v>0.5</v>
      </c>
      <c r="AA75" s="46">
        <f>IF(M75='Valores mínimos'!M75,Puntaje!M70,('Valores mínimos'!M75/M75)*Puntaje!M70)</f>
        <v>1</v>
      </c>
      <c r="AB75" s="14"/>
      <c r="AC75" s="14"/>
      <c r="AD75" s="14"/>
      <c r="AE75" s="14"/>
      <c r="AF75" s="14"/>
      <c r="AG75" s="14"/>
      <c r="AH75" s="14"/>
      <c r="AI75" s="14"/>
      <c r="AJ75" s="14"/>
      <c r="AK75" s="14"/>
      <c r="AL75" s="14"/>
      <c r="AM75" s="14"/>
      <c r="AN75" s="14"/>
      <c r="AO75" s="14"/>
      <c r="AP75" s="14"/>
      <c r="AQ75" s="14"/>
      <c r="AR75" s="14"/>
      <c r="AS75" s="14"/>
      <c r="AT75" s="14"/>
      <c r="AU75" s="14"/>
      <c r="AV75" s="14"/>
      <c r="AW75" s="14"/>
      <c r="AX75" s="14"/>
      <c r="AY75" s="14"/>
      <c r="AZ75" s="14"/>
      <c r="BA75" s="14"/>
      <c r="BB75" s="14"/>
      <c r="BC75" s="14"/>
      <c r="BD75" s="14"/>
      <c r="BE75" s="14"/>
      <c r="BF75" s="14"/>
      <c r="BG75" s="14"/>
      <c r="BH75" s="14"/>
      <c r="BI75" s="14"/>
      <c r="BJ75" s="14"/>
      <c r="BK75" s="14"/>
      <c r="BL75" s="14"/>
      <c r="BM75" s="14"/>
      <c r="BN75" s="14"/>
      <c r="BO75" s="14"/>
      <c r="BP75" s="14"/>
      <c r="BQ75" s="14"/>
      <c r="BR75" s="14"/>
      <c r="BS75" s="41"/>
    </row>
    <row r="76" spans="1:71" s="42" customFormat="1" x14ac:dyDescent="0.25">
      <c r="A76" s="15" t="s">
        <v>72</v>
      </c>
      <c r="B76" s="39">
        <v>930000</v>
      </c>
      <c r="C76" s="39">
        <v>1972</v>
      </c>
      <c r="D76" s="39">
        <v>350000</v>
      </c>
      <c r="E76" s="39">
        <v>1450400</v>
      </c>
      <c r="F76" s="39">
        <v>2900</v>
      </c>
      <c r="G76" s="39">
        <v>480000</v>
      </c>
      <c r="H76" s="39">
        <v>1773728</v>
      </c>
      <c r="I76" s="39">
        <v>3200</v>
      </c>
      <c r="J76" s="39">
        <v>480000</v>
      </c>
      <c r="K76" s="39">
        <v>2153274</v>
      </c>
      <c r="L76" s="39">
        <v>3596</v>
      </c>
      <c r="M76" s="39">
        <v>580000</v>
      </c>
      <c r="N76" s="14"/>
      <c r="O76" s="15" t="s">
        <v>72</v>
      </c>
      <c r="P76" s="46">
        <f>IF(B76='Valores mínimos'!B76,Puntaje!B71,('Valores mínimos'!B76/B76)*Puntaje!B71)</f>
        <v>2</v>
      </c>
      <c r="Q76" s="46">
        <f>IF(C76='Valores mínimos'!C76,Puntaje!C71,('Valores mínimos'!C76/C76)*Puntaje!C71)</f>
        <v>0.5</v>
      </c>
      <c r="R76" s="46">
        <f>IF(D76='Valores mínimos'!D76,Puntaje!D71,('Valores mínimos'!D76/D76)*Puntaje!D71)</f>
        <v>1</v>
      </c>
      <c r="S76" s="46">
        <f>IF(E76='Valores mínimos'!E76,Puntaje!E71,('Valores mínimos'!E76/E76)*Puntaje!E71)</f>
        <v>2</v>
      </c>
      <c r="T76" s="46">
        <f>IF(F76='Valores mínimos'!F76,Puntaje!F71,('Valores mínimos'!F76/F76)*Puntaje!F71)</f>
        <v>0.5</v>
      </c>
      <c r="U76" s="46">
        <f>IF(G76='Valores mínimos'!G76,Puntaje!G71,('Valores mínimos'!G76/G76)*Puntaje!G71)</f>
        <v>1</v>
      </c>
      <c r="V76" s="46">
        <f>IF(H76='Valores mínimos'!H76,Puntaje!H71,('Valores mínimos'!H76/H76)*Puntaje!H71)</f>
        <v>2</v>
      </c>
      <c r="W76" s="46">
        <f>IF(I76='Valores mínimos'!I76,Puntaje!I71,('Valores mínimos'!I76/I76)*Puntaje!I71)</f>
        <v>0.5</v>
      </c>
      <c r="X76" s="46">
        <f>IF(J76='Valores mínimos'!J76,Puntaje!J71,('Valores mínimos'!J76/J76)*Puntaje!J71)</f>
        <v>1</v>
      </c>
      <c r="Y76" s="46">
        <f>IF(K76='Valores mínimos'!K76,Puntaje!K71,('Valores mínimos'!K76/K76)*Puntaje!K71)</f>
        <v>2</v>
      </c>
      <c r="Z76" s="46">
        <f>IF(L76='Valores mínimos'!L76,Puntaje!L71,('Valores mínimos'!L76/L76)*Puntaje!L71)</f>
        <v>0.5</v>
      </c>
      <c r="AA76" s="46">
        <f>IF(M76='Valores mínimos'!M76,Puntaje!M71,('Valores mínimos'!M76/M76)*Puntaje!M71)</f>
        <v>1</v>
      </c>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4"/>
      <c r="AZ76" s="14"/>
      <c r="BA76" s="14"/>
      <c r="BB76" s="14"/>
      <c r="BC76" s="14"/>
      <c r="BD76" s="14"/>
      <c r="BE76" s="14"/>
      <c r="BF76" s="14"/>
      <c r="BG76" s="14"/>
      <c r="BH76" s="14"/>
      <c r="BI76" s="14"/>
      <c r="BJ76" s="14"/>
      <c r="BK76" s="14"/>
      <c r="BL76" s="14"/>
      <c r="BM76" s="14"/>
      <c r="BN76" s="14"/>
      <c r="BO76" s="14"/>
      <c r="BP76" s="14"/>
      <c r="BQ76" s="14"/>
      <c r="BR76" s="14"/>
      <c r="BS76" s="41"/>
    </row>
    <row r="77" spans="1:71" s="42" customFormat="1" x14ac:dyDescent="0.25">
      <c r="A77" s="15" t="s">
        <v>73</v>
      </c>
      <c r="B77" s="39">
        <v>1120000</v>
      </c>
      <c r="C77" s="39">
        <v>1972</v>
      </c>
      <c r="D77" s="39">
        <v>350000</v>
      </c>
      <c r="E77" s="39">
        <v>1663200</v>
      </c>
      <c r="F77" s="39">
        <v>2900</v>
      </c>
      <c r="G77" s="39">
        <v>480000</v>
      </c>
      <c r="H77" s="39">
        <v>2012064</v>
      </c>
      <c r="I77" s="39">
        <v>3200</v>
      </c>
      <c r="J77" s="39">
        <v>480000</v>
      </c>
      <c r="K77" s="39">
        <v>2439277</v>
      </c>
      <c r="L77" s="39">
        <v>3596</v>
      </c>
      <c r="M77" s="39">
        <v>580000</v>
      </c>
      <c r="N77" s="14"/>
      <c r="O77" s="15" t="s">
        <v>73</v>
      </c>
      <c r="P77" s="46">
        <f>IF(B77='Valores mínimos'!B77,Puntaje!B72,('Valores mínimos'!B77/B77)*Puntaje!B72)</f>
        <v>2</v>
      </c>
      <c r="Q77" s="46">
        <f>IF(C77='Valores mínimos'!C77,Puntaje!C72,('Valores mínimos'!C77/C77)*Puntaje!C72)</f>
        <v>0.5</v>
      </c>
      <c r="R77" s="46">
        <f>IF(D77='Valores mínimos'!D77,Puntaje!D72,('Valores mínimos'!D77/D77)*Puntaje!D72)</f>
        <v>1</v>
      </c>
      <c r="S77" s="46">
        <f>IF(E77='Valores mínimos'!E77,Puntaje!E72,('Valores mínimos'!E77/E77)*Puntaje!E72)</f>
        <v>2</v>
      </c>
      <c r="T77" s="46">
        <f>IF(F77='Valores mínimos'!F77,Puntaje!F72,('Valores mínimos'!F77/F77)*Puntaje!F72)</f>
        <v>0.5</v>
      </c>
      <c r="U77" s="46">
        <f>IF(G77='Valores mínimos'!G77,Puntaje!G72,('Valores mínimos'!G77/G77)*Puntaje!G72)</f>
        <v>1</v>
      </c>
      <c r="V77" s="46">
        <f>IF(H77='Valores mínimos'!H77,Puntaje!H72,('Valores mínimos'!H77/H77)*Puntaje!H72)</f>
        <v>2</v>
      </c>
      <c r="W77" s="46">
        <f>IF(I77='Valores mínimos'!I77,Puntaje!I72,('Valores mínimos'!I77/I77)*Puntaje!I72)</f>
        <v>0.5</v>
      </c>
      <c r="X77" s="46">
        <f>IF(J77='Valores mínimos'!J77,Puntaje!J72,('Valores mínimos'!J77/J77)*Puntaje!J72)</f>
        <v>1</v>
      </c>
      <c r="Y77" s="46">
        <f>IF(K77='Valores mínimos'!K77,Puntaje!K72,('Valores mínimos'!K77/K77)*Puntaje!K72)</f>
        <v>2</v>
      </c>
      <c r="Z77" s="46">
        <f>IF(L77='Valores mínimos'!L77,Puntaje!L72,('Valores mínimos'!L77/L77)*Puntaje!L72)</f>
        <v>0.5</v>
      </c>
      <c r="AA77" s="46">
        <f>IF(M77='Valores mínimos'!M77,Puntaje!M72,('Valores mínimos'!M77/M77)*Puntaje!M72)</f>
        <v>1</v>
      </c>
      <c r="AB77" s="14"/>
      <c r="AC77" s="14"/>
      <c r="AD77" s="14"/>
      <c r="AE77" s="14"/>
      <c r="AF77" s="14"/>
      <c r="AG77" s="14"/>
      <c r="AH77" s="14"/>
      <c r="AI77" s="14"/>
      <c r="AJ77" s="14"/>
      <c r="AK77" s="14"/>
      <c r="AL77" s="14"/>
      <c r="AM77" s="14"/>
      <c r="AN77" s="14"/>
      <c r="AO77" s="14"/>
      <c r="AP77" s="14"/>
      <c r="AQ77" s="14"/>
      <c r="AR77" s="14"/>
      <c r="AS77" s="14"/>
      <c r="AT77" s="14"/>
      <c r="AU77" s="14"/>
      <c r="AV77" s="14"/>
      <c r="AW77" s="14"/>
      <c r="AX77" s="14"/>
      <c r="AY77" s="14"/>
      <c r="AZ77" s="14"/>
      <c r="BA77" s="14"/>
      <c r="BB77" s="14"/>
      <c r="BC77" s="14"/>
      <c r="BD77" s="14"/>
      <c r="BE77" s="14"/>
      <c r="BF77" s="14"/>
      <c r="BG77" s="14"/>
      <c r="BH77" s="14"/>
      <c r="BI77" s="14"/>
      <c r="BJ77" s="14"/>
      <c r="BK77" s="14"/>
      <c r="BL77" s="14"/>
      <c r="BM77" s="14"/>
      <c r="BN77" s="14"/>
      <c r="BO77" s="14"/>
      <c r="BP77" s="14"/>
      <c r="BQ77" s="14"/>
      <c r="BR77" s="14"/>
      <c r="BS77" s="41"/>
    </row>
    <row r="78" spans="1:71" s="42" customFormat="1" x14ac:dyDescent="0.25">
      <c r="A78" s="15" t="s">
        <v>74</v>
      </c>
      <c r="B78" s="39">
        <v>1490000</v>
      </c>
      <c r="C78" s="39">
        <v>1972</v>
      </c>
      <c r="D78" s="39">
        <v>350000</v>
      </c>
      <c r="E78" s="39">
        <v>2077000</v>
      </c>
      <c r="F78" s="39">
        <v>2900</v>
      </c>
      <c r="G78" s="39">
        <v>480000</v>
      </c>
      <c r="H78" s="39">
        <v>2476100</v>
      </c>
      <c r="I78" s="39">
        <v>3200</v>
      </c>
      <c r="J78" s="39">
        <v>480000</v>
      </c>
      <c r="K78" s="39">
        <v>2996230</v>
      </c>
      <c r="L78" s="39">
        <v>3596</v>
      </c>
      <c r="M78" s="39">
        <v>580000</v>
      </c>
      <c r="N78" s="14"/>
      <c r="O78" s="15" t="s">
        <v>74</v>
      </c>
      <c r="P78" s="46">
        <f>IF(B78='Valores mínimos'!B78,Puntaje!B73,('Valores mínimos'!B78/B78)*Puntaje!B73)</f>
        <v>2</v>
      </c>
      <c r="Q78" s="46">
        <f>IF(C78='Valores mínimos'!C78,Puntaje!C73,('Valores mínimos'!C78/C78)*Puntaje!C73)</f>
        <v>0.5</v>
      </c>
      <c r="R78" s="46">
        <f>IF(D78='Valores mínimos'!D78,Puntaje!D73,('Valores mínimos'!D78/D78)*Puntaje!D73)</f>
        <v>1</v>
      </c>
      <c r="S78" s="46">
        <f>IF(E78='Valores mínimos'!E78,Puntaje!E73,('Valores mínimos'!E78/E78)*Puntaje!E73)</f>
        <v>2</v>
      </c>
      <c r="T78" s="46">
        <f>IF(F78='Valores mínimos'!F78,Puntaje!F73,('Valores mínimos'!F78/F78)*Puntaje!F73)</f>
        <v>0.5</v>
      </c>
      <c r="U78" s="46">
        <f>IF(G78='Valores mínimos'!G78,Puntaje!G73,('Valores mínimos'!G78/G78)*Puntaje!G73)</f>
        <v>1</v>
      </c>
      <c r="V78" s="46">
        <f>IF(H78='Valores mínimos'!H78,Puntaje!H73,('Valores mínimos'!H78/H78)*Puntaje!H73)</f>
        <v>2</v>
      </c>
      <c r="W78" s="46">
        <f>IF(I78='Valores mínimos'!I78,Puntaje!I73,('Valores mínimos'!I78/I78)*Puntaje!I73)</f>
        <v>0.5</v>
      </c>
      <c r="X78" s="46">
        <f>IF(J78='Valores mínimos'!J78,Puntaje!J73,('Valores mínimos'!J78/J78)*Puntaje!J73)</f>
        <v>1</v>
      </c>
      <c r="Y78" s="46">
        <f>IF(K78='Valores mínimos'!K78,Puntaje!K73,('Valores mínimos'!K78/K78)*Puntaje!K73)</f>
        <v>2</v>
      </c>
      <c r="Z78" s="46">
        <f>IF(L78='Valores mínimos'!L78,Puntaje!L73,('Valores mínimos'!L78/L78)*Puntaje!L73)</f>
        <v>0.5</v>
      </c>
      <c r="AA78" s="46">
        <f>IF(M78='Valores mínimos'!M78,Puntaje!M73,('Valores mínimos'!M78/M78)*Puntaje!M73)</f>
        <v>1</v>
      </c>
      <c r="AB78" s="14"/>
      <c r="AC78" s="14"/>
      <c r="AD78" s="14"/>
      <c r="AE78" s="14"/>
      <c r="AF78" s="14"/>
      <c r="AG78" s="14"/>
      <c r="AH78" s="14"/>
      <c r="AI78" s="14"/>
      <c r="AJ78" s="14"/>
      <c r="AK78" s="14"/>
      <c r="AL78" s="14"/>
      <c r="AM78" s="14"/>
      <c r="AN78" s="14"/>
      <c r="AO78" s="14"/>
      <c r="AP78" s="14"/>
      <c r="AQ78" s="14"/>
      <c r="AR78" s="14"/>
      <c r="AS78" s="14"/>
      <c r="AT78" s="14"/>
      <c r="AU78" s="14"/>
      <c r="AV78" s="14"/>
      <c r="AW78" s="14"/>
      <c r="AX78" s="14"/>
      <c r="AY78" s="14"/>
      <c r="AZ78" s="14"/>
      <c r="BA78" s="14"/>
      <c r="BB78" s="14"/>
      <c r="BC78" s="14"/>
      <c r="BD78" s="14"/>
      <c r="BE78" s="14"/>
      <c r="BF78" s="14"/>
      <c r="BG78" s="14"/>
      <c r="BH78" s="14"/>
      <c r="BI78" s="14"/>
      <c r="BJ78" s="14"/>
      <c r="BK78" s="14"/>
      <c r="BL78" s="14"/>
      <c r="BM78" s="14"/>
      <c r="BN78" s="14"/>
      <c r="BO78" s="14"/>
      <c r="BP78" s="14"/>
      <c r="BQ78" s="14"/>
      <c r="BR78" s="14"/>
      <c r="BS78" s="41"/>
    </row>
    <row r="79" spans="1:71" s="42" customFormat="1" x14ac:dyDescent="0.25">
      <c r="A79" s="15" t="s">
        <v>75</v>
      </c>
      <c r="B79" s="39">
        <v>548000</v>
      </c>
      <c r="C79" s="39">
        <v>1972</v>
      </c>
      <c r="D79" s="39">
        <v>350000</v>
      </c>
      <c r="E79" s="39">
        <v>996227</v>
      </c>
      <c r="F79" s="39">
        <v>2900</v>
      </c>
      <c r="G79" s="39">
        <v>480000</v>
      </c>
      <c r="H79" s="39">
        <v>1615177</v>
      </c>
      <c r="I79" s="39">
        <v>3200</v>
      </c>
      <c r="J79" s="39">
        <v>480000</v>
      </c>
      <c r="K79" s="39">
        <v>2062956.8</v>
      </c>
      <c r="L79" s="39">
        <v>3596</v>
      </c>
      <c r="M79" s="39">
        <v>580000</v>
      </c>
      <c r="N79" s="14"/>
      <c r="O79" s="15" t="s">
        <v>75</v>
      </c>
      <c r="P79" s="46">
        <f>IF(B79='Valores mínimos'!B79,Puntaje!B74,('Valores mínimos'!B79/B79)*Puntaje!B74)</f>
        <v>2</v>
      </c>
      <c r="Q79" s="46">
        <f>IF(C79='Valores mínimos'!C79,Puntaje!C74,('Valores mínimos'!C79/C79)*Puntaje!C74)</f>
        <v>0.5</v>
      </c>
      <c r="R79" s="46">
        <f>IF(D79='Valores mínimos'!D79,Puntaje!D74,('Valores mínimos'!D79/D79)*Puntaje!D74)</f>
        <v>1</v>
      </c>
      <c r="S79" s="46">
        <f>IF(E79='Valores mínimos'!E79,Puntaje!E74,('Valores mínimos'!E79/E79)*Puntaje!E74)</f>
        <v>2</v>
      </c>
      <c r="T79" s="46">
        <f>IF(F79='Valores mínimos'!F79,Puntaje!F74,('Valores mínimos'!F79/F79)*Puntaje!F74)</f>
        <v>0.5</v>
      </c>
      <c r="U79" s="46">
        <f>IF(G79='Valores mínimos'!G79,Puntaje!G74,('Valores mínimos'!G79/G79)*Puntaje!G74)</f>
        <v>1</v>
      </c>
      <c r="V79" s="46">
        <f>IF(H79='Valores mínimos'!H79,Puntaje!H74,('Valores mínimos'!H79/H79)*Puntaje!H74)</f>
        <v>2</v>
      </c>
      <c r="W79" s="46">
        <f>IF(I79='Valores mínimos'!I79,Puntaje!I74,('Valores mínimos'!I79/I79)*Puntaje!I74)</f>
        <v>0.5</v>
      </c>
      <c r="X79" s="46">
        <f>IF(J79='Valores mínimos'!J79,Puntaje!J74,('Valores mínimos'!J79/J79)*Puntaje!J74)</f>
        <v>1</v>
      </c>
      <c r="Y79" s="46">
        <f>IF(K79='Valores mínimos'!K79,Puntaje!K74,('Valores mínimos'!K79/K79)*Puntaje!K74)</f>
        <v>2</v>
      </c>
      <c r="Z79" s="46">
        <f>IF(L79='Valores mínimos'!L79,Puntaje!L74,('Valores mínimos'!L79/L79)*Puntaje!L74)</f>
        <v>0.5</v>
      </c>
      <c r="AA79" s="46">
        <f>IF(M79='Valores mínimos'!M79,Puntaje!M74,('Valores mínimos'!M79/M79)*Puntaje!M74)</f>
        <v>1</v>
      </c>
      <c r="AB79" s="14"/>
      <c r="AC79" s="14"/>
      <c r="AD79" s="14"/>
      <c r="AE79" s="14"/>
      <c r="AF79" s="14"/>
      <c r="AG79" s="14"/>
      <c r="AH79" s="14"/>
      <c r="AI79" s="14"/>
      <c r="AJ79" s="14"/>
      <c r="AK79" s="14"/>
      <c r="AL79" s="14"/>
      <c r="AM79" s="14"/>
      <c r="AN79" s="14"/>
      <c r="AO79" s="14"/>
      <c r="AP79" s="14"/>
      <c r="AQ79" s="14"/>
      <c r="AR79" s="14"/>
      <c r="AS79" s="14"/>
      <c r="AT79" s="14"/>
      <c r="AU79" s="14"/>
      <c r="AV79" s="14"/>
      <c r="AW79" s="14"/>
      <c r="AX79" s="14"/>
      <c r="AY79" s="14"/>
      <c r="AZ79" s="14"/>
      <c r="BA79" s="14"/>
      <c r="BB79" s="14"/>
      <c r="BC79" s="14"/>
      <c r="BD79" s="14"/>
      <c r="BE79" s="14"/>
      <c r="BF79" s="14"/>
      <c r="BG79" s="14"/>
      <c r="BH79" s="14"/>
      <c r="BI79" s="14"/>
      <c r="BJ79" s="14"/>
      <c r="BK79" s="14"/>
      <c r="BL79" s="14"/>
      <c r="BM79" s="14"/>
      <c r="BN79" s="14"/>
      <c r="BO79" s="14"/>
      <c r="BP79" s="14"/>
      <c r="BQ79" s="14"/>
      <c r="BR79" s="14"/>
      <c r="BS79" s="41"/>
    </row>
    <row r="80" spans="1:71" s="42" customFormat="1" x14ac:dyDescent="0.25">
      <c r="A80" s="15" t="s">
        <v>61</v>
      </c>
      <c r="B80" s="39">
        <v>556000</v>
      </c>
      <c r="C80" s="39">
        <v>1972</v>
      </c>
      <c r="D80" s="39">
        <v>350000</v>
      </c>
      <c r="E80" s="39">
        <v>1018721</v>
      </c>
      <c r="F80" s="39">
        <v>2900</v>
      </c>
      <c r="G80" s="39">
        <v>480000</v>
      </c>
      <c r="H80" s="39">
        <v>1615177</v>
      </c>
      <c r="I80" s="39">
        <v>3200</v>
      </c>
      <c r="J80" s="39">
        <v>480000</v>
      </c>
      <c r="K80" s="39">
        <v>2108115.2000000002</v>
      </c>
      <c r="L80" s="39">
        <v>3596</v>
      </c>
      <c r="M80" s="39">
        <v>580000</v>
      </c>
      <c r="N80" s="14"/>
      <c r="O80" s="15" t="s">
        <v>61</v>
      </c>
      <c r="P80" s="46">
        <f>IF(B80='Valores mínimos'!B80,Puntaje!B75,('Valores mínimos'!B80/B80)*Puntaje!B75)</f>
        <v>2</v>
      </c>
      <c r="Q80" s="46">
        <f>IF(C80='Valores mínimos'!C80,Puntaje!C75,('Valores mínimos'!C80/C80)*Puntaje!C75)</f>
        <v>0.5</v>
      </c>
      <c r="R80" s="46">
        <f>IF(D80='Valores mínimos'!D80,Puntaje!D75,('Valores mínimos'!D80/D80)*Puntaje!D75)</f>
        <v>1</v>
      </c>
      <c r="S80" s="46">
        <f>IF(E80='Valores mínimos'!E80,Puntaje!E75,('Valores mínimos'!E80/E80)*Puntaje!E75)</f>
        <v>2</v>
      </c>
      <c r="T80" s="46">
        <f>IF(F80='Valores mínimos'!F80,Puntaje!F75,('Valores mínimos'!F80/F80)*Puntaje!F75)</f>
        <v>0.5</v>
      </c>
      <c r="U80" s="46">
        <f>IF(G80='Valores mínimos'!G80,Puntaje!G75,('Valores mínimos'!G80/G80)*Puntaje!G75)</f>
        <v>1</v>
      </c>
      <c r="V80" s="46">
        <f>IF(H80='Valores mínimos'!H80,Puntaje!H75,('Valores mínimos'!H80/H80)*Puntaje!H75)</f>
        <v>2</v>
      </c>
      <c r="W80" s="46">
        <f>IF(I80='Valores mínimos'!I80,Puntaje!I75,('Valores mínimos'!I80/I80)*Puntaje!I75)</f>
        <v>0.5</v>
      </c>
      <c r="X80" s="46">
        <f>IF(J80='Valores mínimos'!J80,Puntaje!J75,('Valores mínimos'!J80/J80)*Puntaje!J75)</f>
        <v>1</v>
      </c>
      <c r="Y80" s="46">
        <f>IF(K80='Valores mínimos'!K80,Puntaje!K75,('Valores mínimos'!K80/K80)*Puntaje!K75)</f>
        <v>2</v>
      </c>
      <c r="Z80" s="46">
        <f>IF(L80='Valores mínimos'!L80,Puntaje!L75,('Valores mínimos'!L80/L80)*Puntaje!L75)</f>
        <v>0.5</v>
      </c>
      <c r="AA80" s="46">
        <f>IF(M80='Valores mínimos'!M80,Puntaje!M75,('Valores mínimos'!M80/M80)*Puntaje!M75)</f>
        <v>1</v>
      </c>
      <c r="AB80" s="14"/>
      <c r="AC80" s="14"/>
      <c r="AD80" s="14"/>
      <c r="AE80" s="14"/>
      <c r="AF80" s="14"/>
      <c r="AG80" s="14"/>
      <c r="AH80" s="14"/>
      <c r="AI80" s="14"/>
      <c r="AJ80" s="14"/>
      <c r="AK80" s="14"/>
      <c r="AL80" s="14"/>
      <c r="AM80" s="14"/>
      <c r="AN80" s="14"/>
      <c r="AO80" s="14"/>
      <c r="AP80" s="14"/>
      <c r="AQ80" s="14"/>
      <c r="AR80" s="14"/>
      <c r="AS80" s="14"/>
      <c r="AT80" s="14"/>
      <c r="AU80" s="14"/>
      <c r="AV80" s="14"/>
      <c r="AW80" s="14"/>
      <c r="AX80" s="14"/>
      <c r="AY80" s="14"/>
      <c r="AZ80" s="14"/>
      <c r="BA80" s="14"/>
      <c r="BB80" s="14"/>
      <c r="BC80" s="14"/>
      <c r="BD80" s="14"/>
      <c r="BE80" s="14"/>
      <c r="BF80" s="14"/>
      <c r="BG80" s="14"/>
      <c r="BH80" s="14"/>
      <c r="BI80" s="14"/>
      <c r="BJ80" s="14"/>
      <c r="BK80" s="14"/>
      <c r="BL80" s="14"/>
      <c r="BM80" s="14"/>
      <c r="BN80" s="14"/>
      <c r="BO80" s="14"/>
      <c r="BP80" s="14"/>
      <c r="BQ80" s="14"/>
      <c r="BR80" s="14"/>
      <c r="BS80" s="41"/>
    </row>
    <row r="81" spans="1:71" s="42" customFormat="1" x14ac:dyDescent="0.25">
      <c r="A81" s="15" t="s">
        <v>76</v>
      </c>
      <c r="B81" s="39">
        <v>556000</v>
      </c>
      <c r="C81" s="39">
        <v>1972</v>
      </c>
      <c r="D81" s="39">
        <v>350000</v>
      </c>
      <c r="E81" s="39">
        <v>1018721</v>
      </c>
      <c r="F81" s="39">
        <v>2900</v>
      </c>
      <c r="G81" s="39">
        <v>480000</v>
      </c>
      <c r="H81" s="39">
        <v>1615177</v>
      </c>
      <c r="I81" s="39">
        <v>3200</v>
      </c>
      <c r="J81" s="39">
        <v>480000</v>
      </c>
      <c r="K81" s="39">
        <v>2093062.4</v>
      </c>
      <c r="L81" s="39">
        <v>3596</v>
      </c>
      <c r="M81" s="39">
        <v>580000</v>
      </c>
      <c r="N81" s="14"/>
      <c r="O81" s="15" t="s">
        <v>76</v>
      </c>
      <c r="P81" s="46">
        <f>IF(B81='Valores mínimos'!B81,Puntaje!B76,('Valores mínimos'!B81/B81)*Puntaje!B76)</f>
        <v>2</v>
      </c>
      <c r="Q81" s="46">
        <f>IF(C81='Valores mínimos'!C81,Puntaje!C76,('Valores mínimos'!C81/C81)*Puntaje!C76)</f>
        <v>0.5</v>
      </c>
      <c r="R81" s="46">
        <f>IF(D81='Valores mínimos'!D81,Puntaje!D76,('Valores mínimos'!D81/D81)*Puntaje!D76)</f>
        <v>1</v>
      </c>
      <c r="S81" s="46">
        <f>IF(E81='Valores mínimos'!E81,Puntaje!E76,('Valores mínimos'!E81/E81)*Puntaje!E76)</f>
        <v>2</v>
      </c>
      <c r="T81" s="46">
        <f>IF(F81='Valores mínimos'!F81,Puntaje!F76,('Valores mínimos'!F81/F81)*Puntaje!F76)</f>
        <v>0.5</v>
      </c>
      <c r="U81" s="46">
        <f>IF(G81='Valores mínimos'!G81,Puntaje!G76,('Valores mínimos'!G81/G81)*Puntaje!G76)</f>
        <v>1</v>
      </c>
      <c r="V81" s="46">
        <f>IF(H81='Valores mínimos'!H81,Puntaje!H76,('Valores mínimos'!H81/H81)*Puntaje!H76)</f>
        <v>2</v>
      </c>
      <c r="W81" s="46">
        <f>IF(I81='Valores mínimos'!I81,Puntaje!I76,('Valores mínimos'!I81/I81)*Puntaje!I76)</f>
        <v>0.5</v>
      </c>
      <c r="X81" s="46">
        <f>IF(J81='Valores mínimos'!J81,Puntaje!J76,('Valores mínimos'!J81/J81)*Puntaje!J76)</f>
        <v>1</v>
      </c>
      <c r="Y81" s="46">
        <f>IF(K81='Valores mínimos'!K81,Puntaje!K76,('Valores mínimos'!K81/K81)*Puntaje!K76)</f>
        <v>2</v>
      </c>
      <c r="Z81" s="46">
        <f>IF(L81='Valores mínimos'!L81,Puntaje!L76,('Valores mínimos'!L81/L81)*Puntaje!L76)</f>
        <v>0.5</v>
      </c>
      <c r="AA81" s="46">
        <f>IF(M81='Valores mínimos'!M81,Puntaje!M76,('Valores mínimos'!M81/M81)*Puntaje!M76)</f>
        <v>1</v>
      </c>
      <c r="AB81" s="14"/>
      <c r="AC81" s="14"/>
      <c r="AD81" s="14"/>
      <c r="AE81" s="14"/>
      <c r="AF81" s="14"/>
      <c r="AG81" s="14"/>
      <c r="AH81" s="14"/>
      <c r="AI81" s="14"/>
      <c r="AJ81" s="14"/>
      <c r="AK81" s="14"/>
      <c r="AL81" s="14"/>
      <c r="AM81" s="14"/>
      <c r="AN81" s="14"/>
      <c r="AO81" s="14"/>
      <c r="AP81" s="14"/>
      <c r="AQ81" s="14"/>
      <c r="AR81" s="14"/>
      <c r="AS81" s="14"/>
      <c r="AT81" s="14"/>
      <c r="AU81" s="14"/>
      <c r="AV81" s="14"/>
      <c r="AW81" s="14"/>
      <c r="AX81" s="14"/>
      <c r="AY81" s="14"/>
      <c r="AZ81" s="14"/>
      <c r="BA81" s="14"/>
      <c r="BB81" s="14"/>
      <c r="BC81" s="14"/>
      <c r="BD81" s="14"/>
      <c r="BE81" s="14"/>
      <c r="BF81" s="14"/>
      <c r="BG81" s="14"/>
      <c r="BH81" s="14"/>
      <c r="BI81" s="14"/>
      <c r="BJ81" s="14"/>
      <c r="BK81" s="14"/>
      <c r="BL81" s="14"/>
      <c r="BM81" s="14"/>
      <c r="BN81" s="14"/>
      <c r="BO81" s="14"/>
      <c r="BP81" s="14"/>
      <c r="BQ81" s="14"/>
      <c r="BR81" s="14"/>
      <c r="BS81" s="41"/>
    </row>
    <row r="82" spans="1:71" s="42" customFormat="1" x14ac:dyDescent="0.25">
      <c r="A82" s="15" t="s">
        <v>77</v>
      </c>
      <c r="B82" s="39">
        <v>1030000</v>
      </c>
      <c r="C82" s="39">
        <v>1972</v>
      </c>
      <c r="D82" s="39">
        <v>350000</v>
      </c>
      <c r="E82" s="39">
        <v>1562400</v>
      </c>
      <c r="F82" s="39">
        <v>2900</v>
      </c>
      <c r="G82" s="39">
        <v>480000</v>
      </c>
      <c r="H82" s="39">
        <v>1899168</v>
      </c>
      <c r="I82" s="39">
        <v>3200</v>
      </c>
      <c r="J82" s="39">
        <v>480000</v>
      </c>
      <c r="K82" s="39">
        <v>2303643</v>
      </c>
      <c r="L82" s="39">
        <v>3596</v>
      </c>
      <c r="M82" s="39">
        <v>580000</v>
      </c>
      <c r="N82" s="14"/>
      <c r="O82" s="15" t="s">
        <v>77</v>
      </c>
      <c r="P82" s="46">
        <f>IF(B82='Valores mínimos'!B82,Puntaje!B77,('Valores mínimos'!B82/B82)*Puntaje!B77)</f>
        <v>2</v>
      </c>
      <c r="Q82" s="46">
        <f>IF(C82='Valores mínimos'!C82,Puntaje!C77,('Valores mínimos'!C82/C82)*Puntaje!C77)</f>
        <v>0.5</v>
      </c>
      <c r="R82" s="46">
        <f>IF(D82='Valores mínimos'!D82,Puntaje!D77,('Valores mínimos'!D82/D82)*Puntaje!D77)</f>
        <v>1</v>
      </c>
      <c r="S82" s="46">
        <f>IF(E82='Valores mínimos'!E82,Puntaje!E77,('Valores mínimos'!E82/E82)*Puntaje!E77)</f>
        <v>2</v>
      </c>
      <c r="T82" s="46">
        <f>IF(F82='Valores mínimos'!F82,Puntaje!F77,('Valores mínimos'!F82/F82)*Puntaje!F77)</f>
        <v>0.5</v>
      </c>
      <c r="U82" s="46">
        <f>IF(G82='Valores mínimos'!G82,Puntaje!G77,('Valores mínimos'!G82/G82)*Puntaje!G77)</f>
        <v>1</v>
      </c>
      <c r="V82" s="46">
        <f>IF(H82='Valores mínimos'!H82,Puntaje!H77,('Valores mínimos'!H82/H82)*Puntaje!H77)</f>
        <v>2</v>
      </c>
      <c r="W82" s="46">
        <f>IF(I82='Valores mínimos'!I82,Puntaje!I77,('Valores mínimos'!I82/I82)*Puntaje!I77)</f>
        <v>0.5</v>
      </c>
      <c r="X82" s="46">
        <f>IF(J82='Valores mínimos'!J82,Puntaje!J77,('Valores mínimos'!J82/J82)*Puntaje!J77)</f>
        <v>1</v>
      </c>
      <c r="Y82" s="46">
        <f>IF(K82='Valores mínimos'!K82,Puntaje!K77,('Valores mínimos'!K82/K82)*Puntaje!K77)</f>
        <v>2</v>
      </c>
      <c r="Z82" s="46">
        <f>IF(L82='Valores mínimos'!L82,Puntaje!L77,('Valores mínimos'!L82/L82)*Puntaje!L77)</f>
        <v>0.5</v>
      </c>
      <c r="AA82" s="46">
        <f>IF(M82='Valores mínimos'!M82,Puntaje!M77,('Valores mínimos'!M82/M82)*Puntaje!M77)</f>
        <v>1</v>
      </c>
      <c r="AB82" s="14"/>
      <c r="AC82" s="14"/>
      <c r="AD82" s="14"/>
      <c r="AE82" s="14"/>
      <c r="AF82" s="14"/>
      <c r="AG82" s="14"/>
      <c r="AH82" s="14"/>
      <c r="AI82" s="14"/>
      <c r="AJ82" s="14"/>
      <c r="AK82" s="14"/>
      <c r="AL82" s="14"/>
      <c r="AM82" s="14"/>
      <c r="AN82" s="14"/>
      <c r="AO82" s="14"/>
      <c r="AP82" s="14"/>
      <c r="AQ82" s="14"/>
      <c r="AR82" s="14"/>
      <c r="AS82" s="14"/>
      <c r="AT82" s="14"/>
      <c r="AU82" s="14"/>
      <c r="AV82" s="14"/>
      <c r="AW82" s="14"/>
      <c r="AX82" s="14"/>
      <c r="AY82" s="14"/>
      <c r="AZ82" s="14"/>
      <c r="BA82" s="14"/>
      <c r="BB82" s="14"/>
      <c r="BC82" s="14"/>
      <c r="BD82" s="14"/>
      <c r="BE82" s="14"/>
      <c r="BF82" s="14"/>
      <c r="BG82" s="14"/>
      <c r="BH82" s="14"/>
      <c r="BI82" s="14"/>
      <c r="BJ82" s="14"/>
      <c r="BK82" s="14"/>
      <c r="BL82" s="14"/>
      <c r="BM82" s="14"/>
      <c r="BN82" s="14"/>
      <c r="BO82" s="14"/>
      <c r="BP82" s="14"/>
      <c r="BQ82" s="14"/>
      <c r="BR82" s="14"/>
      <c r="BS82" s="41"/>
    </row>
    <row r="83" spans="1:71" s="42" customFormat="1" x14ac:dyDescent="0.25">
      <c r="A83" s="15" t="s">
        <v>119</v>
      </c>
      <c r="B83" s="39">
        <v>1190000</v>
      </c>
      <c r="C83" s="39">
        <v>1972</v>
      </c>
      <c r="D83" s="39">
        <v>350000</v>
      </c>
      <c r="E83" s="39">
        <v>2048720</v>
      </c>
      <c r="F83" s="39">
        <v>2900</v>
      </c>
      <c r="G83" s="39">
        <v>480000</v>
      </c>
      <c r="H83" s="39">
        <v>2443862</v>
      </c>
      <c r="I83" s="39">
        <v>3200</v>
      </c>
      <c r="J83" s="39">
        <v>480000</v>
      </c>
      <c r="K83" s="39">
        <v>3778976</v>
      </c>
      <c r="L83" s="39">
        <v>3596</v>
      </c>
      <c r="M83" s="39">
        <v>580000</v>
      </c>
      <c r="N83" s="14"/>
      <c r="O83" s="15" t="s">
        <v>119</v>
      </c>
      <c r="P83" s="46">
        <f>IF(B83='Valores mínimos'!B83,Puntaje!B78,('Valores mínimos'!B83/B83)*Puntaje!B78)</f>
        <v>2</v>
      </c>
      <c r="Q83" s="46">
        <f>IF(C83='Valores mínimos'!C83,Puntaje!C78,('Valores mínimos'!C83/C83)*Puntaje!C78)</f>
        <v>0.5</v>
      </c>
      <c r="R83" s="46">
        <f>IF(D83='Valores mínimos'!D83,Puntaje!D78,('Valores mínimos'!D83/D83)*Puntaje!D78)</f>
        <v>1</v>
      </c>
      <c r="S83" s="46">
        <f>IF(E83='Valores mínimos'!E83,Puntaje!E78,('Valores mínimos'!E83/E83)*Puntaje!E78)</f>
        <v>2</v>
      </c>
      <c r="T83" s="46">
        <f>IF(F83='Valores mínimos'!F83,Puntaje!F78,('Valores mínimos'!F83/F83)*Puntaje!F78)</f>
        <v>0.5</v>
      </c>
      <c r="U83" s="46">
        <f>IF(G83='Valores mínimos'!G83,Puntaje!G78,('Valores mínimos'!G83/G83)*Puntaje!G78)</f>
        <v>1</v>
      </c>
      <c r="V83" s="46">
        <f>IF(H83='Valores mínimos'!H83,Puntaje!H78,('Valores mínimos'!H83/H83)*Puntaje!H78)</f>
        <v>2</v>
      </c>
      <c r="W83" s="46">
        <f>IF(I83='Valores mínimos'!I83,Puntaje!I78,('Valores mínimos'!I83/I83)*Puntaje!I78)</f>
        <v>0.5</v>
      </c>
      <c r="X83" s="46">
        <f>IF(J83='Valores mínimos'!J83,Puntaje!J78,('Valores mínimos'!J83/J83)*Puntaje!J78)</f>
        <v>1</v>
      </c>
      <c r="Y83" s="46">
        <f>IF(K83='Valores mínimos'!K83,Puntaje!K78,('Valores mínimos'!K83/K83)*Puntaje!K78)</f>
        <v>2</v>
      </c>
      <c r="Z83" s="46">
        <f>IF(L83='Valores mínimos'!L83,Puntaje!L78,('Valores mínimos'!L83/L83)*Puntaje!L78)</f>
        <v>0.5</v>
      </c>
      <c r="AA83" s="46">
        <f>IF(M83='Valores mínimos'!M83,Puntaje!M78,('Valores mínimos'!M83/M83)*Puntaje!M78)</f>
        <v>1</v>
      </c>
      <c r="AB83" s="14"/>
      <c r="AC83" s="14"/>
      <c r="AD83" s="14"/>
      <c r="AE83" s="14"/>
      <c r="AF83" s="14"/>
      <c r="AG83" s="14"/>
      <c r="AH83" s="14"/>
      <c r="AI83" s="14"/>
      <c r="AJ83" s="14"/>
      <c r="AK83" s="14"/>
      <c r="AL83" s="14"/>
      <c r="AM83" s="14"/>
      <c r="AN83" s="14"/>
      <c r="AO83" s="14"/>
      <c r="AP83" s="14"/>
      <c r="AQ83" s="14"/>
      <c r="AR83" s="14"/>
      <c r="AS83" s="14"/>
      <c r="AT83" s="14"/>
      <c r="AU83" s="14"/>
      <c r="AV83" s="14"/>
      <c r="AW83" s="14"/>
      <c r="AX83" s="14"/>
      <c r="AY83" s="14"/>
      <c r="AZ83" s="14"/>
      <c r="BA83" s="14"/>
      <c r="BB83" s="14"/>
      <c r="BC83" s="14"/>
      <c r="BD83" s="14"/>
      <c r="BE83" s="14"/>
      <c r="BF83" s="14"/>
      <c r="BG83" s="14"/>
      <c r="BH83" s="14"/>
      <c r="BI83" s="14"/>
      <c r="BJ83" s="14"/>
      <c r="BK83" s="14"/>
      <c r="BL83" s="14"/>
      <c r="BM83" s="14"/>
      <c r="BN83" s="14"/>
      <c r="BO83" s="14"/>
      <c r="BP83" s="14"/>
      <c r="BQ83" s="14"/>
      <c r="BR83" s="14"/>
      <c r="BS83" s="41"/>
    </row>
    <row r="84" spans="1:71" s="42" customFormat="1" x14ac:dyDescent="0.25">
      <c r="A84" s="15" t="s">
        <v>120</v>
      </c>
      <c r="B84" s="39">
        <v>1845000</v>
      </c>
      <c r="C84" s="39">
        <v>1972</v>
      </c>
      <c r="D84" s="39">
        <v>350000</v>
      </c>
      <c r="E84" s="39">
        <v>2475200</v>
      </c>
      <c r="F84" s="39">
        <v>2900</v>
      </c>
      <c r="G84" s="39">
        <v>480000</v>
      </c>
      <c r="H84" s="39">
        <v>2921504</v>
      </c>
      <c r="I84" s="39">
        <v>3200</v>
      </c>
      <c r="J84" s="39">
        <v>480000</v>
      </c>
      <c r="K84" s="39">
        <v>3530605</v>
      </c>
      <c r="L84" s="39">
        <v>3596</v>
      </c>
      <c r="M84" s="39">
        <v>580000</v>
      </c>
      <c r="N84" s="14"/>
      <c r="O84" s="15" t="s">
        <v>120</v>
      </c>
      <c r="P84" s="46">
        <f>IF(B84='Valores mínimos'!B84,Puntaje!B79,('Valores mínimos'!B84/B84)*Puntaje!B79)</f>
        <v>2</v>
      </c>
      <c r="Q84" s="46">
        <f>IF(C84='Valores mínimos'!C84,Puntaje!C79,('Valores mínimos'!C84/C84)*Puntaje!C79)</f>
        <v>0.5</v>
      </c>
      <c r="R84" s="46">
        <f>IF(D84='Valores mínimos'!D84,Puntaje!D79,('Valores mínimos'!D84/D84)*Puntaje!D79)</f>
        <v>1</v>
      </c>
      <c r="S84" s="46">
        <f>IF(E84='Valores mínimos'!E84,Puntaje!E79,('Valores mínimos'!E84/E84)*Puntaje!E79)</f>
        <v>2</v>
      </c>
      <c r="T84" s="46">
        <f>IF(F84='Valores mínimos'!F84,Puntaje!F79,('Valores mínimos'!F84/F84)*Puntaje!F79)</f>
        <v>0.5</v>
      </c>
      <c r="U84" s="46">
        <f>IF(G84='Valores mínimos'!G84,Puntaje!G79,('Valores mínimos'!G84/G84)*Puntaje!G79)</f>
        <v>1</v>
      </c>
      <c r="V84" s="46">
        <f>IF(H84='Valores mínimos'!H84,Puntaje!H79,('Valores mínimos'!H84/H84)*Puntaje!H79)</f>
        <v>2</v>
      </c>
      <c r="W84" s="46">
        <f>IF(I84='Valores mínimos'!I84,Puntaje!I79,('Valores mínimos'!I84/I84)*Puntaje!I79)</f>
        <v>0.5</v>
      </c>
      <c r="X84" s="46">
        <f>IF(J84='Valores mínimos'!J84,Puntaje!J79,('Valores mínimos'!J84/J84)*Puntaje!J79)</f>
        <v>1</v>
      </c>
      <c r="Y84" s="46">
        <f>IF(K84='Valores mínimos'!K84,Puntaje!K79,('Valores mínimos'!K84/K84)*Puntaje!K79)</f>
        <v>2</v>
      </c>
      <c r="Z84" s="46">
        <f>IF(L84='Valores mínimos'!L84,Puntaje!L79,('Valores mínimos'!L84/L84)*Puntaje!L79)</f>
        <v>0.5</v>
      </c>
      <c r="AA84" s="46">
        <f>IF(M84='Valores mínimos'!M84,Puntaje!M79,('Valores mínimos'!M84/M84)*Puntaje!M79)</f>
        <v>1</v>
      </c>
      <c r="AB84" s="14"/>
      <c r="AC84" s="14"/>
      <c r="AD84" s="14"/>
      <c r="AE84" s="14"/>
      <c r="AF84" s="14"/>
      <c r="AG84" s="14"/>
      <c r="AH84" s="14"/>
      <c r="AI84" s="14"/>
      <c r="AJ84" s="14"/>
      <c r="AK84" s="14"/>
      <c r="AL84" s="14"/>
      <c r="AM84" s="14"/>
      <c r="AN84" s="14"/>
      <c r="AO84" s="14"/>
      <c r="AP84" s="14"/>
      <c r="AQ84" s="14"/>
      <c r="AR84" s="14"/>
      <c r="AS84" s="14"/>
      <c r="AT84" s="14"/>
      <c r="AU84" s="14"/>
      <c r="AV84" s="14"/>
      <c r="AW84" s="14"/>
      <c r="AX84" s="14"/>
      <c r="AY84" s="14"/>
      <c r="AZ84" s="14"/>
      <c r="BA84" s="14"/>
      <c r="BB84" s="14"/>
      <c r="BC84" s="14"/>
      <c r="BD84" s="14"/>
      <c r="BE84" s="14"/>
      <c r="BF84" s="14"/>
      <c r="BG84" s="14"/>
      <c r="BH84" s="14"/>
      <c r="BI84" s="14"/>
      <c r="BJ84" s="14"/>
      <c r="BK84" s="14"/>
      <c r="BL84" s="14"/>
      <c r="BM84" s="14"/>
      <c r="BN84" s="14"/>
      <c r="BO84" s="14"/>
      <c r="BP84" s="14"/>
      <c r="BQ84" s="14"/>
      <c r="BR84" s="14"/>
      <c r="BS84" s="41"/>
    </row>
    <row r="85" spans="1:71" s="42" customFormat="1" x14ac:dyDescent="0.25">
      <c r="A85" s="15" t="s">
        <v>121</v>
      </c>
      <c r="B85" s="39">
        <v>1610000</v>
      </c>
      <c r="C85" s="39">
        <v>1972</v>
      </c>
      <c r="D85" s="39">
        <v>350000</v>
      </c>
      <c r="E85" s="39">
        <v>2212000</v>
      </c>
      <c r="F85" s="39">
        <v>2900</v>
      </c>
      <c r="G85" s="39">
        <v>480000</v>
      </c>
      <c r="H85" s="39">
        <v>2626720</v>
      </c>
      <c r="I85" s="39">
        <v>3200</v>
      </c>
      <c r="J85" s="39">
        <v>480000</v>
      </c>
      <c r="K85" s="39">
        <v>3176864</v>
      </c>
      <c r="L85" s="39">
        <v>3596</v>
      </c>
      <c r="M85" s="39">
        <v>580000</v>
      </c>
      <c r="N85" s="14"/>
      <c r="O85" s="15" t="s">
        <v>121</v>
      </c>
      <c r="P85" s="46">
        <f>IF(B85='Valores mínimos'!B85,Puntaje!B80,('Valores mínimos'!B85/B85)*Puntaje!B80)</f>
        <v>2</v>
      </c>
      <c r="Q85" s="46">
        <f>IF(C85='Valores mínimos'!C85,Puntaje!C80,('Valores mínimos'!C85/C85)*Puntaje!C80)</f>
        <v>0.5</v>
      </c>
      <c r="R85" s="46">
        <f>IF(D85='Valores mínimos'!D85,Puntaje!D80,('Valores mínimos'!D85/D85)*Puntaje!D80)</f>
        <v>1</v>
      </c>
      <c r="S85" s="46">
        <f>IF(E85='Valores mínimos'!E85,Puntaje!E80,('Valores mínimos'!E85/E85)*Puntaje!E80)</f>
        <v>2</v>
      </c>
      <c r="T85" s="46">
        <f>IF(F85='Valores mínimos'!F85,Puntaje!F80,('Valores mínimos'!F85/F85)*Puntaje!F80)</f>
        <v>0.5</v>
      </c>
      <c r="U85" s="46">
        <f>IF(G85='Valores mínimos'!G85,Puntaje!G80,('Valores mínimos'!G85/G85)*Puntaje!G80)</f>
        <v>1</v>
      </c>
      <c r="V85" s="46">
        <f>IF(H85='Valores mínimos'!H85,Puntaje!H80,('Valores mínimos'!H85/H85)*Puntaje!H80)</f>
        <v>2</v>
      </c>
      <c r="W85" s="46">
        <f>IF(I85='Valores mínimos'!I85,Puntaje!I80,('Valores mínimos'!I85/I85)*Puntaje!I80)</f>
        <v>0.5</v>
      </c>
      <c r="X85" s="46">
        <f>IF(J85='Valores mínimos'!J85,Puntaje!J80,('Valores mínimos'!J85/J85)*Puntaje!J80)</f>
        <v>1</v>
      </c>
      <c r="Y85" s="46">
        <f>IF(K85='Valores mínimos'!K85,Puntaje!K80,('Valores mínimos'!K85/K85)*Puntaje!K80)</f>
        <v>2</v>
      </c>
      <c r="Z85" s="46">
        <f>IF(L85='Valores mínimos'!L85,Puntaje!L80,('Valores mínimos'!L85/L85)*Puntaje!L80)</f>
        <v>0.5</v>
      </c>
      <c r="AA85" s="46">
        <f>IF(M85='Valores mínimos'!M85,Puntaje!M80,('Valores mínimos'!M85/M85)*Puntaje!M80)</f>
        <v>1</v>
      </c>
      <c r="AB85" s="14"/>
      <c r="AC85" s="14"/>
      <c r="AD85" s="14"/>
      <c r="AE85" s="14"/>
      <c r="AF85" s="14"/>
      <c r="AG85" s="14"/>
      <c r="AH85" s="14"/>
      <c r="AI85" s="14"/>
      <c r="AJ85" s="14"/>
      <c r="AK85" s="14"/>
      <c r="AL85" s="14"/>
      <c r="AM85" s="14"/>
      <c r="AN85" s="14"/>
      <c r="AO85" s="14"/>
      <c r="AP85" s="14"/>
      <c r="AQ85" s="14"/>
      <c r="AR85" s="14"/>
      <c r="AS85" s="14"/>
      <c r="AT85" s="14"/>
      <c r="AU85" s="14"/>
      <c r="AV85" s="14"/>
      <c r="AW85" s="14"/>
      <c r="AX85" s="14"/>
      <c r="AY85" s="14"/>
      <c r="AZ85" s="14"/>
      <c r="BA85" s="14"/>
      <c r="BB85" s="14"/>
      <c r="BC85" s="14"/>
      <c r="BD85" s="14"/>
      <c r="BE85" s="14"/>
      <c r="BF85" s="14"/>
      <c r="BG85" s="14"/>
      <c r="BH85" s="14"/>
      <c r="BI85" s="14"/>
      <c r="BJ85" s="14"/>
      <c r="BK85" s="14"/>
      <c r="BL85" s="14"/>
      <c r="BM85" s="14"/>
      <c r="BN85" s="14"/>
      <c r="BO85" s="14"/>
      <c r="BP85" s="14"/>
      <c r="BQ85" s="14"/>
      <c r="BR85" s="14"/>
      <c r="BS85" s="41"/>
    </row>
    <row r="86" spans="1:71" s="42" customFormat="1" x14ac:dyDescent="0.25">
      <c r="A86" s="15" t="s">
        <v>122</v>
      </c>
      <c r="B86" s="39">
        <v>1440000</v>
      </c>
      <c r="C86" s="39">
        <v>1972</v>
      </c>
      <c r="D86" s="39">
        <v>350000</v>
      </c>
      <c r="E86" s="39">
        <v>2021600</v>
      </c>
      <c r="F86" s="39">
        <v>2900</v>
      </c>
      <c r="G86" s="39">
        <v>480000</v>
      </c>
      <c r="H86" s="39">
        <v>2413472</v>
      </c>
      <c r="I86" s="39">
        <v>3200</v>
      </c>
      <c r="J86" s="39">
        <v>480000</v>
      </c>
      <c r="K86" s="39">
        <v>2920966</v>
      </c>
      <c r="L86" s="39">
        <v>3596</v>
      </c>
      <c r="M86" s="39">
        <v>580000</v>
      </c>
      <c r="N86" s="14"/>
      <c r="O86" s="15" t="s">
        <v>122</v>
      </c>
      <c r="P86" s="46">
        <f>IF(B86='Valores mínimos'!B86,Puntaje!B81,('Valores mínimos'!B86/B86)*Puntaje!B81)</f>
        <v>2</v>
      </c>
      <c r="Q86" s="46">
        <f>IF(C86='Valores mínimos'!C86,Puntaje!C81,('Valores mínimos'!C86/C86)*Puntaje!C81)</f>
        <v>0.5</v>
      </c>
      <c r="R86" s="46">
        <f>IF(D86='Valores mínimos'!D86,Puntaje!D81,('Valores mínimos'!D86/D86)*Puntaje!D81)</f>
        <v>1</v>
      </c>
      <c r="S86" s="46">
        <f>IF(E86='Valores mínimos'!E86,Puntaje!E81,('Valores mínimos'!E86/E86)*Puntaje!E81)</f>
        <v>2</v>
      </c>
      <c r="T86" s="46">
        <f>IF(F86='Valores mínimos'!F86,Puntaje!F81,('Valores mínimos'!F86/F86)*Puntaje!F81)</f>
        <v>0.5</v>
      </c>
      <c r="U86" s="46">
        <f>IF(G86='Valores mínimos'!G86,Puntaje!G81,('Valores mínimos'!G86/G86)*Puntaje!G81)</f>
        <v>1</v>
      </c>
      <c r="V86" s="46">
        <f>IF(H86='Valores mínimos'!H86,Puntaje!H81,('Valores mínimos'!H86/H86)*Puntaje!H81)</f>
        <v>2</v>
      </c>
      <c r="W86" s="46">
        <f>IF(I86='Valores mínimos'!I86,Puntaje!I81,('Valores mínimos'!I86/I86)*Puntaje!I81)</f>
        <v>0.5</v>
      </c>
      <c r="X86" s="46">
        <f>IF(J86='Valores mínimos'!J86,Puntaje!J81,('Valores mínimos'!J86/J86)*Puntaje!J81)</f>
        <v>1</v>
      </c>
      <c r="Y86" s="46">
        <f>IF(K86='Valores mínimos'!K86,Puntaje!K81,('Valores mínimos'!K86/K86)*Puntaje!K81)</f>
        <v>2</v>
      </c>
      <c r="Z86" s="46">
        <f>IF(L86='Valores mínimos'!L86,Puntaje!L81,('Valores mínimos'!L86/L86)*Puntaje!L81)</f>
        <v>0.5</v>
      </c>
      <c r="AA86" s="46">
        <f>IF(M86='Valores mínimos'!M86,Puntaje!M81,('Valores mínimos'!M86/M86)*Puntaje!M81)</f>
        <v>1</v>
      </c>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14"/>
      <c r="BF86" s="14"/>
      <c r="BG86" s="14"/>
      <c r="BH86" s="14"/>
      <c r="BI86" s="14"/>
      <c r="BJ86" s="14"/>
      <c r="BK86" s="14"/>
      <c r="BL86" s="14"/>
      <c r="BM86" s="14"/>
      <c r="BN86" s="14"/>
      <c r="BO86" s="14"/>
      <c r="BP86" s="14"/>
      <c r="BQ86" s="14"/>
      <c r="BR86" s="14"/>
      <c r="BS86" s="41"/>
    </row>
    <row r="87" spans="1:71" s="42" customFormat="1" x14ac:dyDescent="0.25">
      <c r="A87" s="15" t="s">
        <v>123</v>
      </c>
      <c r="B87" s="39">
        <v>1460000</v>
      </c>
      <c r="C87" s="39">
        <v>1972</v>
      </c>
      <c r="D87" s="39">
        <v>350000</v>
      </c>
      <c r="E87" s="39">
        <v>2044000</v>
      </c>
      <c r="F87" s="39">
        <v>2900</v>
      </c>
      <c r="G87" s="39">
        <v>480000</v>
      </c>
      <c r="H87" s="39">
        <v>2438560</v>
      </c>
      <c r="I87" s="39">
        <v>3200</v>
      </c>
      <c r="J87" s="39">
        <v>480000</v>
      </c>
      <c r="K87" s="39">
        <v>2951072</v>
      </c>
      <c r="L87" s="39">
        <v>3596</v>
      </c>
      <c r="M87" s="39">
        <v>580000</v>
      </c>
      <c r="N87" s="14"/>
      <c r="O87" s="15" t="s">
        <v>123</v>
      </c>
      <c r="P87" s="46">
        <f>IF(B87='Valores mínimos'!B87,Puntaje!B82,('Valores mínimos'!B87/B87)*Puntaje!B82)</f>
        <v>2</v>
      </c>
      <c r="Q87" s="46">
        <f>IF(C87='Valores mínimos'!C87,Puntaje!C82,('Valores mínimos'!C87/C87)*Puntaje!C82)</f>
        <v>0.5</v>
      </c>
      <c r="R87" s="46">
        <f>IF(D87='Valores mínimos'!D87,Puntaje!D82,('Valores mínimos'!D87/D87)*Puntaje!D82)</f>
        <v>1</v>
      </c>
      <c r="S87" s="46">
        <f>IF(E87='Valores mínimos'!E87,Puntaje!E82,('Valores mínimos'!E87/E87)*Puntaje!E82)</f>
        <v>2</v>
      </c>
      <c r="T87" s="46">
        <f>IF(F87='Valores mínimos'!F87,Puntaje!F82,('Valores mínimos'!F87/F87)*Puntaje!F82)</f>
        <v>0.5</v>
      </c>
      <c r="U87" s="46">
        <f>IF(G87='Valores mínimos'!G87,Puntaje!G82,('Valores mínimos'!G87/G87)*Puntaje!G82)</f>
        <v>1</v>
      </c>
      <c r="V87" s="46">
        <f>IF(H87='Valores mínimos'!H87,Puntaje!H82,('Valores mínimos'!H87/H87)*Puntaje!H82)</f>
        <v>2</v>
      </c>
      <c r="W87" s="46">
        <f>IF(I87='Valores mínimos'!I87,Puntaje!I82,('Valores mínimos'!I87/I87)*Puntaje!I82)</f>
        <v>0.5</v>
      </c>
      <c r="X87" s="46">
        <f>IF(J87='Valores mínimos'!J87,Puntaje!J82,('Valores mínimos'!J87/J87)*Puntaje!J82)</f>
        <v>1</v>
      </c>
      <c r="Y87" s="46">
        <f>IF(K87='Valores mínimos'!K87,Puntaje!K82,('Valores mínimos'!K87/K87)*Puntaje!K82)</f>
        <v>2</v>
      </c>
      <c r="Z87" s="46">
        <f>IF(L87='Valores mínimos'!L87,Puntaje!L82,('Valores mínimos'!L87/L87)*Puntaje!L82)</f>
        <v>0.5</v>
      </c>
      <c r="AA87" s="46">
        <f>IF(M87='Valores mínimos'!M87,Puntaje!M82,('Valores mínimos'!M87/M87)*Puntaje!M82)</f>
        <v>1</v>
      </c>
      <c r="AB87" s="14"/>
      <c r="AC87" s="14"/>
      <c r="AD87" s="14"/>
      <c r="AE87" s="14"/>
      <c r="AF87" s="14"/>
      <c r="AG87" s="14"/>
      <c r="AH87" s="14"/>
      <c r="AI87" s="14"/>
      <c r="AJ87" s="14"/>
      <c r="AK87" s="14"/>
      <c r="AL87" s="14"/>
      <c r="AM87" s="14"/>
      <c r="AN87" s="14"/>
      <c r="AO87" s="14"/>
      <c r="AP87" s="14"/>
      <c r="AQ87" s="14"/>
      <c r="AR87" s="14"/>
      <c r="AS87" s="14"/>
      <c r="AT87" s="14"/>
      <c r="AU87" s="14"/>
      <c r="AV87" s="14"/>
      <c r="AW87" s="14"/>
      <c r="AX87" s="14"/>
      <c r="AY87" s="14"/>
      <c r="AZ87" s="14"/>
      <c r="BA87" s="14"/>
      <c r="BB87" s="14"/>
      <c r="BC87" s="14"/>
      <c r="BD87" s="14"/>
      <c r="BE87" s="14"/>
      <c r="BF87" s="14"/>
      <c r="BG87" s="14"/>
      <c r="BH87" s="14"/>
      <c r="BI87" s="14"/>
      <c r="BJ87" s="14"/>
      <c r="BK87" s="14"/>
      <c r="BL87" s="14"/>
      <c r="BM87" s="14"/>
      <c r="BN87" s="14"/>
      <c r="BO87" s="14"/>
      <c r="BP87" s="14"/>
      <c r="BQ87" s="14"/>
      <c r="BR87" s="14"/>
      <c r="BS87" s="41"/>
    </row>
    <row r="88" spans="1:71" s="42" customFormat="1" x14ac:dyDescent="0.25">
      <c r="A88" s="15" t="s">
        <v>124</v>
      </c>
      <c r="B88" s="39">
        <v>1870000</v>
      </c>
      <c r="C88" s="39">
        <v>1972</v>
      </c>
      <c r="D88" s="39">
        <v>350000</v>
      </c>
      <c r="E88" s="39">
        <v>2503200</v>
      </c>
      <c r="F88" s="39">
        <v>2900</v>
      </c>
      <c r="G88" s="39">
        <v>480000</v>
      </c>
      <c r="H88" s="39">
        <v>2952864</v>
      </c>
      <c r="I88" s="39">
        <v>3200</v>
      </c>
      <c r="J88" s="39">
        <v>480000</v>
      </c>
      <c r="K88" s="39">
        <v>3568237</v>
      </c>
      <c r="L88" s="39">
        <v>3596</v>
      </c>
      <c r="M88" s="39">
        <v>580000</v>
      </c>
      <c r="N88" s="14"/>
      <c r="O88" s="15" t="s">
        <v>124</v>
      </c>
      <c r="P88" s="46">
        <f>IF(B88='Valores mínimos'!B88,Puntaje!B83,('Valores mínimos'!B88/B88)*Puntaje!B83)</f>
        <v>2</v>
      </c>
      <c r="Q88" s="46">
        <f>IF(C88='Valores mínimos'!C88,Puntaje!C83,('Valores mínimos'!C88/C88)*Puntaje!C83)</f>
        <v>0.5</v>
      </c>
      <c r="R88" s="46">
        <f>IF(D88='Valores mínimos'!D88,Puntaje!D83,('Valores mínimos'!D88/D88)*Puntaje!D83)</f>
        <v>1</v>
      </c>
      <c r="S88" s="46">
        <f>IF(E88='Valores mínimos'!E88,Puntaje!E83,('Valores mínimos'!E88/E88)*Puntaje!E83)</f>
        <v>2</v>
      </c>
      <c r="T88" s="46">
        <f>IF(F88='Valores mínimos'!F88,Puntaje!F83,('Valores mínimos'!F88/F88)*Puntaje!F83)</f>
        <v>0.5</v>
      </c>
      <c r="U88" s="46">
        <f>IF(G88='Valores mínimos'!G88,Puntaje!G83,('Valores mínimos'!G88/G88)*Puntaje!G83)</f>
        <v>1</v>
      </c>
      <c r="V88" s="46">
        <f>IF(H88='Valores mínimos'!H88,Puntaje!H83,('Valores mínimos'!H88/H88)*Puntaje!H83)</f>
        <v>2</v>
      </c>
      <c r="W88" s="46">
        <f>IF(I88='Valores mínimos'!I88,Puntaje!I83,('Valores mínimos'!I88/I88)*Puntaje!I83)</f>
        <v>0.5</v>
      </c>
      <c r="X88" s="46">
        <f>IF(J88='Valores mínimos'!J88,Puntaje!J83,('Valores mínimos'!J88/J88)*Puntaje!J83)</f>
        <v>1</v>
      </c>
      <c r="Y88" s="46">
        <f>IF(K88='Valores mínimos'!K88,Puntaje!K83,('Valores mínimos'!K88/K88)*Puntaje!K83)</f>
        <v>2</v>
      </c>
      <c r="Z88" s="46">
        <f>IF(L88='Valores mínimos'!L88,Puntaje!L83,('Valores mínimos'!L88/L88)*Puntaje!L83)</f>
        <v>0.5</v>
      </c>
      <c r="AA88" s="46">
        <f>IF(M88='Valores mínimos'!M88,Puntaje!M83,('Valores mínimos'!M88/M88)*Puntaje!M83)</f>
        <v>1</v>
      </c>
      <c r="AB88" s="14"/>
      <c r="AC88" s="14"/>
      <c r="AD88" s="14"/>
      <c r="AE88" s="14"/>
      <c r="AF88" s="14"/>
      <c r="AG88" s="14"/>
      <c r="AH88" s="14"/>
      <c r="AI88" s="14"/>
      <c r="AJ88" s="14"/>
      <c r="AK88" s="14"/>
      <c r="AL88" s="14"/>
      <c r="AM88" s="14"/>
      <c r="AN88" s="14"/>
      <c r="AO88" s="14"/>
      <c r="AP88" s="14"/>
      <c r="AQ88" s="14"/>
      <c r="AR88" s="14"/>
      <c r="AS88" s="14"/>
      <c r="AT88" s="14"/>
      <c r="AU88" s="14"/>
      <c r="AV88" s="14"/>
      <c r="AW88" s="14"/>
      <c r="AX88" s="14"/>
      <c r="AY88" s="14"/>
      <c r="AZ88" s="14"/>
      <c r="BA88" s="14"/>
      <c r="BB88" s="14"/>
      <c r="BC88" s="14"/>
      <c r="BD88" s="14"/>
      <c r="BE88" s="14"/>
      <c r="BF88" s="14"/>
      <c r="BG88" s="14"/>
      <c r="BH88" s="14"/>
      <c r="BI88" s="14"/>
      <c r="BJ88" s="14"/>
      <c r="BK88" s="14"/>
      <c r="BL88" s="14"/>
      <c r="BM88" s="14"/>
      <c r="BN88" s="14"/>
      <c r="BO88" s="14"/>
      <c r="BP88" s="14"/>
      <c r="BQ88" s="14"/>
      <c r="BR88" s="14"/>
      <c r="BS88" s="41"/>
    </row>
    <row r="89" spans="1:71" s="42" customFormat="1" x14ac:dyDescent="0.25">
      <c r="A89" s="15" t="s">
        <v>125</v>
      </c>
      <c r="B89" s="39">
        <v>1666967</v>
      </c>
      <c r="C89" s="39">
        <v>1972</v>
      </c>
      <c r="D89" s="39">
        <v>350000</v>
      </c>
      <c r="E89" s="39">
        <v>2275804</v>
      </c>
      <c r="F89" s="39">
        <v>2900</v>
      </c>
      <c r="G89" s="39">
        <v>480000</v>
      </c>
      <c r="H89" s="39">
        <v>2698180</v>
      </c>
      <c r="I89" s="39">
        <v>3200</v>
      </c>
      <c r="J89" s="39">
        <v>480000</v>
      </c>
      <c r="K89" s="39">
        <v>3262616</v>
      </c>
      <c r="L89" s="39">
        <v>3596</v>
      </c>
      <c r="M89" s="39">
        <v>580000</v>
      </c>
      <c r="N89" s="14"/>
      <c r="O89" s="15" t="s">
        <v>125</v>
      </c>
      <c r="P89" s="46">
        <f>IF(B89='Valores mínimos'!B89,Puntaje!B84,('Valores mínimos'!B89/B89)*Puntaje!B84)</f>
        <v>2</v>
      </c>
      <c r="Q89" s="46">
        <f>IF(C89='Valores mínimos'!C89,Puntaje!C84,('Valores mínimos'!C89/C89)*Puntaje!C84)</f>
        <v>0.5</v>
      </c>
      <c r="R89" s="46">
        <f>IF(D89='Valores mínimos'!D89,Puntaje!D84,('Valores mínimos'!D89/D89)*Puntaje!D84)</f>
        <v>1</v>
      </c>
      <c r="S89" s="46">
        <f>IF(E89='Valores mínimos'!E89,Puntaje!E84,('Valores mínimos'!E89/E89)*Puntaje!E84)</f>
        <v>2</v>
      </c>
      <c r="T89" s="46">
        <f>IF(F89='Valores mínimos'!F89,Puntaje!F84,('Valores mínimos'!F89/F89)*Puntaje!F84)</f>
        <v>0.5</v>
      </c>
      <c r="U89" s="46">
        <f>IF(G89='Valores mínimos'!G89,Puntaje!G84,('Valores mínimos'!G89/G89)*Puntaje!G84)</f>
        <v>1</v>
      </c>
      <c r="V89" s="46">
        <f>IF(H89='Valores mínimos'!H89,Puntaje!H84,('Valores mínimos'!H89/H89)*Puntaje!H84)</f>
        <v>2</v>
      </c>
      <c r="W89" s="46">
        <f>IF(I89='Valores mínimos'!I89,Puntaje!I84,('Valores mínimos'!I89/I89)*Puntaje!I84)</f>
        <v>0.5</v>
      </c>
      <c r="X89" s="46">
        <f>IF(J89='Valores mínimos'!J89,Puntaje!J84,('Valores mínimos'!J89/J89)*Puntaje!J84)</f>
        <v>1</v>
      </c>
      <c r="Y89" s="46">
        <f>IF(K89='Valores mínimos'!K89,Puntaje!K84,('Valores mínimos'!K89/K89)*Puntaje!K84)</f>
        <v>2</v>
      </c>
      <c r="Z89" s="46">
        <f>IF(L89='Valores mínimos'!L89,Puntaje!L84,('Valores mínimos'!L89/L89)*Puntaje!L84)</f>
        <v>0.5</v>
      </c>
      <c r="AA89" s="46">
        <f>IF(M89='Valores mínimos'!M89,Puntaje!M84,('Valores mínimos'!M89/M89)*Puntaje!M84)</f>
        <v>1</v>
      </c>
      <c r="AB89" s="14"/>
      <c r="AC89" s="14"/>
      <c r="AD89" s="14"/>
      <c r="AE89" s="14"/>
      <c r="AF89" s="14"/>
      <c r="AG89" s="14"/>
      <c r="AH89" s="14"/>
      <c r="AI89" s="14"/>
      <c r="AJ89" s="14"/>
      <c r="AK89" s="14"/>
      <c r="AL89" s="14"/>
      <c r="AM89" s="14"/>
      <c r="AN89" s="14"/>
      <c r="AO89" s="14"/>
      <c r="AP89" s="14"/>
      <c r="AQ89" s="14"/>
      <c r="AR89" s="14"/>
      <c r="AS89" s="14"/>
      <c r="AT89" s="14"/>
      <c r="AU89" s="14"/>
      <c r="AV89" s="14"/>
      <c r="AW89" s="14"/>
      <c r="AX89" s="14"/>
      <c r="AY89" s="14"/>
      <c r="AZ89" s="14"/>
      <c r="BA89" s="14"/>
      <c r="BB89" s="14"/>
      <c r="BC89" s="14"/>
      <c r="BD89" s="14"/>
      <c r="BE89" s="14"/>
      <c r="BF89" s="14"/>
      <c r="BG89" s="14"/>
      <c r="BH89" s="14"/>
      <c r="BI89" s="14"/>
      <c r="BJ89" s="14"/>
      <c r="BK89" s="14"/>
      <c r="BL89" s="14"/>
      <c r="BM89" s="14"/>
      <c r="BN89" s="14"/>
      <c r="BO89" s="14"/>
      <c r="BP89" s="14"/>
      <c r="BQ89" s="14"/>
      <c r="BR89" s="14"/>
      <c r="BS89" s="41"/>
    </row>
    <row r="90" spans="1:71" s="42" customFormat="1" x14ac:dyDescent="0.25">
      <c r="A90" s="15" t="s">
        <v>126</v>
      </c>
      <c r="B90" s="39">
        <v>2010000</v>
      </c>
      <c r="C90" s="39">
        <v>1972</v>
      </c>
      <c r="D90" s="39">
        <v>350000</v>
      </c>
      <c r="E90" s="39">
        <v>2660000</v>
      </c>
      <c r="F90" s="39">
        <v>2900</v>
      </c>
      <c r="G90" s="39">
        <v>480000</v>
      </c>
      <c r="H90" s="39">
        <v>3128480</v>
      </c>
      <c r="I90" s="39">
        <v>3200</v>
      </c>
      <c r="J90" s="39">
        <v>480000</v>
      </c>
      <c r="K90" s="39">
        <v>3778976</v>
      </c>
      <c r="L90" s="39">
        <v>3596</v>
      </c>
      <c r="M90" s="39">
        <v>580000</v>
      </c>
      <c r="N90" s="14"/>
      <c r="O90" s="15" t="s">
        <v>126</v>
      </c>
      <c r="P90" s="46">
        <f>IF(B90='Valores mínimos'!B90,Puntaje!B85,('Valores mínimos'!B90/B90)*Puntaje!B85)</f>
        <v>2</v>
      </c>
      <c r="Q90" s="46">
        <f>IF(C90='Valores mínimos'!C90,Puntaje!C85,('Valores mínimos'!C90/C90)*Puntaje!C85)</f>
        <v>0.5</v>
      </c>
      <c r="R90" s="46">
        <f>IF(D90='Valores mínimos'!D90,Puntaje!D85,('Valores mínimos'!D90/D90)*Puntaje!D85)</f>
        <v>1</v>
      </c>
      <c r="S90" s="46">
        <f>IF(E90='Valores mínimos'!E90,Puntaje!E85,('Valores mínimos'!E90/E90)*Puntaje!E85)</f>
        <v>2</v>
      </c>
      <c r="T90" s="46">
        <f>IF(F90='Valores mínimos'!F90,Puntaje!F85,('Valores mínimos'!F90/F90)*Puntaje!F85)</f>
        <v>0.5</v>
      </c>
      <c r="U90" s="46">
        <f>IF(G90='Valores mínimos'!G90,Puntaje!G85,('Valores mínimos'!G90/G90)*Puntaje!G85)</f>
        <v>1</v>
      </c>
      <c r="V90" s="46">
        <f>IF(H90='Valores mínimos'!H90,Puntaje!H85,('Valores mínimos'!H90/H90)*Puntaje!H85)</f>
        <v>2</v>
      </c>
      <c r="W90" s="46">
        <f>IF(I90='Valores mínimos'!I90,Puntaje!I85,('Valores mínimos'!I90/I90)*Puntaje!I85)</f>
        <v>0.5</v>
      </c>
      <c r="X90" s="46">
        <f>IF(J90='Valores mínimos'!J90,Puntaje!J85,('Valores mínimos'!J90/J90)*Puntaje!J85)</f>
        <v>1</v>
      </c>
      <c r="Y90" s="46">
        <f>IF(K90='Valores mínimos'!K90,Puntaje!K85,('Valores mínimos'!K90/K90)*Puntaje!K85)</f>
        <v>2</v>
      </c>
      <c r="Z90" s="46">
        <f>IF(L90='Valores mínimos'!L90,Puntaje!L85,('Valores mínimos'!L90/L90)*Puntaje!L85)</f>
        <v>0.5</v>
      </c>
      <c r="AA90" s="46">
        <f>IF(M90='Valores mínimos'!M90,Puntaje!M85,('Valores mínimos'!M90/M90)*Puntaje!M85)</f>
        <v>1</v>
      </c>
      <c r="AB90" s="14"/>
      <c r="AC90" s="14"/>
      <c r="AD90" s="14"/>
      <c r="AE90" s="14"/>
      <c r="AF90" s="14"/>
      <c r="AG90" s="14"/>
      <c r="AH90" s="14"/>
      <c r="AI90" s="14"/>
      <c r="AJ90" s="14"/>
      <c r="AK90" s="14"/>
      <c r="AL90" s="14"/>
      <c r="AM90" s="14"/>
      <c r="AN90" s="14"/>
      <c r="AO90" s="14"/>
      <c r="AP90" s="14"/>
      <c r="AQ90" s="14"/>
      <c r="AR90" s="14"/>
      <c r="AS90" s="14"/>
      <c r="AT90" s="14"/>
      <c r="AU90" s="14"/>
      <c r="AV90" s="14"/>
      <c r="AW90" s="14"/>
      <c r="AX90" s="14"/>
      <c r="AY90" s="14"/>
      <c r="AZ90" s="14"/>
      <c r="BA90" s="14"/>
      <c r="BB90" s="14"/>
      <c r="BC90" s="14"/>
      <c r="BD90" s="14"/>
      <c r="BE90" s="14"/>
      <c r="BF90" s="14"/>
      <c r="BG90" s="14"/>
      <c r="BH90" s="14"/>
      <c r="BI90" s="14"/>
      <c r="BJ90" s="14"/>
      <c r="BK90" s="14"/>
      <c r="BL90" s="14"/>
      <c r="BM90" s="14"/>
      <c r="BN90" s="14"/>
      <c r="BO90" s="14"/>
      <c r="BP90" s="14"/>
      <c r="BQ90" s="14"/>
      <c r="BR90" s="14"/>
      <c r="BS90" s="41"/>
    </row>
    <row r="91" spans="1:71" s="44" customFormat="1" x14ac:dyDescent="0.25">
      <c r="A91" s="15" t="s">
        <v>127</v>
      </c>
      <c r="B91" s="39">
        <v>1610000</v>
      </c>
      <c r="C91" s="39">
        <v>1972</v>
      </c>
      <c r="D91" s="39">
        <v>350000</v>
      </c>
      <c r="E91" s="39">
        <v>2212000</v>
      </c>
      <c r="F91" s="39">
        <v>2900</v>
      </c>
      <c r="G91" s="39">
        <v>480000</v>
      </c>
      <c r="H91" s="39">
        <v>2626720</v>
      </c>
      <c r="I91" s="39">
        <v>3200</v>
      </c>
      <c r="J91" s="39">
        <v>480000</v>
      </c>
      <c r="K91" s="39">
        <v>3176864</v>
      </c>
      <c r="L91" s="39">
        <v>3596</v>
      </c>
      <c r="M91" s="39">
        <v>580000</v>
      </c>
      <c r="N91" s="14"/>
      <c r="O91" s="15" t="s">
        <v>127</v>
      </c>
      <c r="P91" s="46">
        <f>IF(B91='Valores mínimos'!B91,Puntaje!B86,('Valores mínimos'!B91/B91)*Puntaje!B86)</f>
        <v>2</v>
      </c>
      <c r="Q91" s="46">
        <f>IF(C91='Valores mínimos'!C91,Puntaje!C86,('Valores mínimos'!C91/C91)*Puntaje!C86)</f>
        <v>0.5</v>
      </c>
      <c r="R91" s="46">
        <f>IF(D91='Valores mínimos'!D91,Puntaje!D86,('Valores mínimos'!D91/D91)*Puntaje!D86)</f>
        <v>1</v>
      </c>
      <c r="S91" s="46">
        <f>IF(E91='Valores mínimos'!E91,Puntaje!E86,('Valores mínimos'!E91/E91)*Puntaje!E86)</f>
        <v>2</v>
      </c>
      <c r="T91" s="46">
        <f>IF(F91='Valores mínimos'!F91,Puntaje!F86,('Valores mínimos'!F91/F91)*Puntaje!F86)</f>
        <v>0.5</v>
      </c>
      <c r="U91" s="46">
        <f>IF(G91='Valores mínimos'!G91,Puntaje!G86,('Valores mínimos'!G91/G91)*Puntaje!G86)</f>
        <v>1</v>
      </c>
      <c r="V91" s="46">
        <f>IF(H91='Valores mínimos'!H91,Puntaje!H86,('Valores mínimos'!H91/H91)*Puntaje!H86)</f>
        <v>2</v>
      </c>
      <c r="W91" s="46">
        <f>IF(I91='Valores mínimos'!I91,Puntaje!I86,('Valores mínimos'!I91/I91)*Puntaje!I86)</f>
        <v>0.5</v>
      </c>
      <c r="X91" s="46">
        <f>IF(J91='Valores mínimos'!J91,Puntaje!J86,('Valores mínimos'!J91/J91)*Puntaje!J86)</f>
        <v>1</v>
      </c>
      <c r="Y91" s="46">
        <f>IF(K91='Valores mínimos'!K91,Puntaje!K86,('Valores mínimos'!K91/K91)*Puntaje!K86)</f>
        <v>2</v>
      </c>
      <c r="Z91" s="46">
        <f>IF(L91='Valores mínimos'!L91,Puntaje!L86,('Valores mínimos'!L91/L91)*Puntaje!L86)</f>
        <v>0.5</v>
      </c>
      <c r="AA91" s="46">
        <f>IF(M91='Valores mínimos'!M91,Puntaje!M86,('Valores mínimos'!M91/M91)*Puntaje!M86)</f>
        <v>1</v>
      </c>
      <c r="AB91" s="14"/>
      <c r="AC91" s="14"/>
      <c r="AD91" s="14"/>
      <c r="AE91" s="14"/>
      <c r="AF91" s="14"/>
      <c r="AG91" s="14"/>
      <c r="AH91" s="14"/>
      <c r="AI91" s="14"/>
      <c r="AJ91" s="14"/>
      <c r="AK91" s="14"/>
      <c r="AL91" s="14"/>
      <c r="AM91" s="14"/>
      <c r="AN91" s="14"/>
      <c r="AO91" s="14"/>
      <c r="AP91" s="14"/>
      <c r="AQ91" s="14"/>
      <c r="AR91" s="14"/>
      <c r="AS91" s="14"/>
      <c r="AT91" s="14"/>
      <c r="AU91" s="14"/>
      <c r="AV91" s="14"/>
      <c r="AW91" s="14"/>
      <c r="AX91" s="14"/>
      <c r="AY91" s="14"/>
      <c r="AZ91" s="14"/>
      <c r="BA91" s="14"/>
      <c r="BB91" s="14"/>
      <c r="BC91" s="14"/>
      <c r="BD91" s="14"/>
      <c r="BE91" s="14"/>
      <c r="BF91" s="14"/>
      <c r="BG91" s="14"/>
      <c r="BH91" s="14"/>
      <c r="BI91" s="14"/>
      <c r="BJ91" s="14"/>
      <c r="BK91" s="14"/>
      <c r="BL91" s="14"/>
      <c r="BM91" s="14"/>
      <c r="BN91" s="14"/>
      <c r="BO91" s="14"/>
      <c r="BP91" s="14"/>
      <c r="BQ91" s="14"/>
      <c r="BR91" s="14"/>
      <c r="BS91" s="43"/>
    </row>
    <row r="92" spans="1:71" s="42" customFormat="1" x14ac:dyDescent="0.25">
      <c r="A92" s="15" t="s">
        <v>31</v>
      </c>
      <c r="B92" s="39">
        <v>630000</v>
      </c>
      <c r="C92" s="39">
        <v>1972</v>
      </c>
      <c r="D92" s="39">
        <v>350000</v>
      </c>
      <c r="E92" s="39">
        <v>1169200</v>
      </c>
      <c r="F92" s="39">
        <v>2900</v>
      </c>
      <c r="G92" s="39">
        <v>480000</v>
      </c>
      <c r="H92" s="39">
        <v>1768391</v>
      </c>
      <c r="I92" s="39">
        <v>3200</v>
      </c>
      <c r="J92" s="39">
        <v>480000</v>
      </c>
      <c r="K92" s="39">
        <v>2344444.16</v>
      </c>
      <c r="L92" s="39">
        <v>3596</v>
      </c>
      <c r="M92" s="39">
        <v>580000</v>
      </c>
      <c r="N92" s="14"/>
      <c r="O92" s="15" t="s">
        <v>31</v>
      </c>
      <c r="P92" s="46">
        <f>IF(B92='Valores mínimos'!B92,Puntaje!B87,('Valores mínimos'!B92/B92)*Puntaje!B87)</f>
        <v>2</v>
      </c>
      <c r="Q92" s="46">
        <f>IF(C92='Valores mínimos'!C92,Puntaje!C87,('Valores mínimos'!C92/C92)*Puntaje!C87)</f>
        <v>0.5</v>
      </c>
      <c r="R92" s="46">
        <f>IF(D92='Valores mínimos'!D92,Puntaje!D87,('Valores mínimos'!D92/D92)*Puntaje!D87)</f>
        <v>1</v>
      </c>
      <c r="S92" s="46">
        <f>IF(E92='Valores mínimos'!E92,Puntaje!E87,('Valores mínimos'!E92/E92)*Puntaje!E87)</f>
        <v>2</v>
      </c>
      <c r="T92" s="46">
        <f>IF(F92='Valores mínimos'!F92,Puntaje!F87,('Valores mínimos'!F92/F92)*Puntaje!F87)</f>
        <v>0.5</v>
      </c>
      <c r="U92" s="46">
        <f>IF(G92='Valores mínimos'!G92,Puntaje!G87,('Valores mínimos'!G92/G92)*Puntaje!G87)</f>
        <v>1</v>
      </c>
      <c r="V92" s="46">
        <f>IF(H92='Valores mínimos'!H92,Puntaje!H87,('Valores mínimos'!H92/H92)*Puntaje!H87)</f>
        <v>2</v>
      </c>
      <c r="W92" s="46">
        <f>IF(I92='Valores mínimos'!I92,Puntaje!I87,('Valores mínimos'!I92/I92)*Puntaje!I87)</f>
        <v>0.5</v>
      </c>
      <c r="X92" s="46">
        <f>IF(J92='Valores mínimos'!J92,Puntaje!J87,('Valores mínimos'!J92/J92)*Puntaje!J87)</f>
        <v>1</v>
      </c>
      <c r="Y92" s="46">
        <f>IF(K92='Valores mínimos'!K92,Puntaje!K87,('Valores mínimos'!K92/K92)*Puntaje!K87)</f>
        <v>2</v>
      </c>
      <c r="Z92" s="46">
        <f>IF(L92='Valores mínimos'!L92,Puntaje!L87,('Valores mínimos'!L92/L92)*Puntaje!L87)</f>
        <v>0.5</v>
      </c>
      <c r="AA92" s="46">
        <f>IF(M92='Valores mínimos'!M92,Puntaje!M87,('Valores mínimos'!M92/M92)*Puntaje!M87)</f>
        <v>1</v>
      </c>
      <c r="AB92" s="14"/>
      <c r="AC92" s="14"/>
      <c r="AD92" s="14"/>
      <c r="AE92" s="14"/>
      <c r="AF92" s="14"/>
      <c r="AG92" s="14"/>
      <c r="AH92" s="14"/>
      <c r="AI92" s="14"/>
      <c r="AJ92" s="14"/>
      <c r="AK92" s="14"/>
      <c r="AL92" s="14"/>
      <c r="AM92" s="14"/>
      <c r="AN92" s="14"/>
      <c r="AO92" s="14"/>
      <c r="AP92" s="14"/>
      <c r="AQ92" s="14"/>
      <c r="AR92" s="14"/>
      <c r="AS92" s="14"/>
      <c r="AT92" s="14"/>
      <c r="AU92" s="14"/>
      <c r="AV92" s="14"/>
      <c r="AW92" s="14"/>
      <c r="AX92" s="14"/>
      <c r="AY92" s="14"/>
      <c r="AZ92" s="14"/>
      <c r="BA92" s="14"/>
      <c r="BB92" s="14"/>
      <c r="BC92" s="14"/>
      <c r="BD92" s="14"/>
      <c r="BE92" s="14"/>
      <c r="BF92" s="14"/>
      <c r="BG92" s="14"/>
      <c r="BH92" s="14"/>
      <c r="BI92" s="14"/>
      <c r="BJ92" s="14"/>
      <c r="BK92" s="14"/>
      <c r="BL92" s="14"/>
      <c r="BM92" s="14"/>
      <c r="BN92" s="14"/>
      <c r="BO92" s="14"/>
      <c r="BP92" s="14"/>
      <c r="BQ92" s="14"/>
      <c r="BR92" s="14"/>
      <c r="BS92" s="41"/>
    </row>
    <row r="93" spans="1:71" s="42" customFormat="1" x14ac:dyDescent="0.25">
      <c r="A93" s="15" t="s">
        <v>32</v>
      </c>
      <c r="B93" s="39">
        <v>630000</v>
      </c>
      <c r="C93" s="39">
        <v>1972</v>
      </c>
      <c r="D93" s="39">
        <v>350000</v>
      </c>
      <c r="E93" s="39">
        <v>1163917</v>
      </c>
      <c r="F93" s="39">
        <v>2900</v>
      </c>
      <c r="G93" s="39">
        <v>480000</v>
      </c>
      <c r="H93" s="39">
        <v>1932031</v>
      </c>
      <c r="I93" s="39">
        <v>3200</v>
      </c>
      <c r="J93" s="39">
        <v>480000</v>
      </c>
      <c r="K93" s="39">
        <v>2330896.6399999997</v>
      </c>
      <c r="L93" s="39">
        <v>3596</v>
      </c>
      <c r="M93" s="39">
        <v>580000</v>
      </c>
      <c r="N93" s="14"/>
      <c r="O93" s="15" t="s">
        <v>32</v>
      </c>
      <c r="P93" s="46">
        <f>IF(B93='Valores mínimos'!B93,Puntaje!B88,('Valores mínimos'!B93/B93)*Puntaje!B88)</f>
        <v>2</v>
      </c>
      <c r="Q93" s="46">
        <f>IF(C93='Valores mínimos'!C93,Puntaje!C88,('Valores mínimos'!C93/C93)*Puntaje!C88)</f>
        <v>0.5</v>
      </c>
      <c r="R93" s="46">
        <f>IF(D93='Valores mínimos'!D93,Puntaje!D88,('Valores mínimos'!D93/D93)*Puntaje!D88)</f>
        <v>1</v>
      </c>
      <c r="S93" s="46">
        <f>IF(E93='Valores mínimos'!E93,Puntaje!E88,('Valores mínimos'!E93/E93)*Puntaje!E88)</f>
        <v>2</v>
      </c>
      <c r="T93" s="46">
        <f>IF(F93='Valores mínimos'!F93,Puntaje!F88,('Valores mínimos'!F93/F93)*Puntaje!F88)</f>
        <v>0.5</v>
      </c>
      <c r="U93" s="46">
        <f>IF(G93='Valores mínimos'!G93,Puntaje!G88,('Valores mínimos'!G93/G93)*Puntaje!G88)</f>
        <v>1</v>
      </c>
      <c r="V93" s="46">
        <f>IF(H93='Valores mínimos'!H93,Puntaje!H88,('Valores mínimos'!H93/H93)*Puntaje!H88)</f>
        <v>2</v>
      </c>
      <c r="W93" s="46">
        <f>IF(I93='Valores mínimos'!I93,Puntaje!I88,('Valores mínimos'!I93/I93)*Puntaje!I88)</f>
        <v>0.5</v>
      </c>
      <c r="X93" s="46">
        <f>IF(J93='Valores mínimos'!J93,Puntaje!J88,('Valores mínimos'!J93/J93)*Puntaje!J88)</f>
        <v>1</v>
      </c>
      <c r="Y93" s="46">
        <f>IF(K93='Valores mínimos'!K93,Puntaje!K88,('Valores mínimos'!K93/K93)*Puntaje!K88)</f>
        <v>2</v>
      </c>
      <c r="Z93" s="46">
        <f>IF(L93='Valores mínimos'!L93,Puntaje!L88,('Valores mínimos'!L93/L93)*Puntaje!L88)</f>
        <v>0.5</v>
      </c>
      <c r="AA93" s="46">
        <f>IF(M93='Valores mínimos'!M93,Puntaje!M88,('Valores mínimos'!M93/M93)*Puntaje!M88)</f>
        <v>1</v>
      </c>
      <c r="AB93" s="14"/>
      <c r="AC93" s="14"/>
      <c r="AD93" s="14"/>
      <c r="AE93" s="14"/>
      <c r="AF93" s="14"/>
      <c r="AG93" s="14"/>
      <c r="AH93" s="14"/>
      <c r="AI93" s="14"/>
      <c r="AJ93" s="14"/>
      <c r="AK93" s="14"/>
      <c r="AL93" s="14"/>
      <c r="AM93" s="14"/>
      <c r="AN93" s="14"/>
      <c r="AO93" s="14"/>
      <c r="AP93" s="14"/>
      <c r="AQ93" s="14"/>
      <c r="AR93" s="14"/>
      <c r="AS93" s="14"/>
      <c r="AT93" s="14"/>
      <c r="AU93" s="14"/>
      <c r="AV93" s="14"/>
      <c r="AW93" s="14"/>
      <c r="AX93" s="14"/>
      <c r="AY93" s="14"/>
      <c r="AZ93" s="14"/>
      <c r="BA93" s="14"/>
      <c r="BB93" s="14"/>
      <c r="BC93" s="14"/>
      <c r="BD93" s="14"/>
      <c r="BE93" s="14"/>
      <c r="BF93" s="14"/>
      <c r="BG93" s="14"/>
      <c r="BH93" s="14"/>
      <c r="BI93" s="14"/>
      <c r="BJ93" s="14"/>
      <c r="BK93" s="14"/>
      <c r="BL93" s="14"/>
      <c r="BM93" s="14"/>
      <c r="BN93" s="14"/>
      <c r="BO93" s="14"/>
      <c r="BP93" s="14"/>
      <c r="BQ93" s="14"/>
      <c r="BR93" s="14"/>
      <c r="BS93" s="41"/>
    </row>
    <row r="94" spans="1:71" s="42" customFormat="1" x14ac:dyDescent="0.25">
      <c r="A94" s="15" t="s">
        <v>173</v>
      </c>
      <c r="B94" s="39">
        <v>770000</v>
      </c>
      <c r="C94" s="39">
        <v>1972</v>
      </c>
      <c r="D94" s="39">
        <v>350000</v>
      </c>
      <c r="E94" s="39">
        <v>1450586</v>
      </c>
      <c r="F94" s="39">
        <v>2900</v>
      </c>
      <c r="G94" s="39">
        <v>480000</v>
      </c>
      <c r="H94" s="39">
        <v>1888138</v>
      </c>
      <c r="I94" s="39">
        <v>3200</v>
      </c>
      <c r="J94" s="39">
        <v>480000</v>
      </c>
      <c r="K94" s="39">
        <v>2951072</v>
      </c>
      <c r="L94" s="39">
        <v>3596</v>
      </c>
      <c r="M94" s="39">
        <v>580000</v>
      </c>
      <c r="N94" s="14"/>
      <c r="O94" s="15" t="s">
        <v>173</v>
      </c>
      <c r="P94" s="46">
        <f>IF(B94='Valores mínimos'!B94,Puntaje!B89,('Valores mínimos'!B94/B94)*Puntaje!B89)</f>
        <v>2</v>
      </c>
      <c r="Q94" s="46">
        <f>IF(C94='Valores mínimos'!C94,Puntaje!C89,('Valores mínimos'!C94/C94)*Puntaje!C89)</f>
        <v>0.5</v>
      </c>
      <c r="R94" s="46">
        <f>IF(D94='Valores mínimos'!D94,Puntaje!D89,('Valores mínimos'!D94/D94)*Puntaje!D89)</f>
        <v>1</v>
      </c>
      <c r="S94" s="46">
        <f>IF(E94='Valores mínimos'!E94,Puntaje!E89,('Valores mínimos'!E94/E94)*Puntaje!E89)</f>
        <v>2</v>
      </c>
      <c r="T94" s="46">
        <f>IF(F94='Valores mínimos'!F94,Puntaje!F89,('Valores mínimos'!F94/F94)*Puntaje!F89)</f>
        <v>0.5</v>
      </c>
      <c r="U94" s="46">
        <f>IF(G94='Valores mínimos'!G94,Puntaje!G89,('Valores mínimos'!G94/G94)*Puntaje!G89)</f>
        <v>1</v>
      </c>
      <c r="V94" s="46">
        <f>IF(H94='Valores mínimos'!H94,Puntaje!H89,('Valores mínimos'!H94/H94)*Puntaje!H89)</f>
        <v>2</v>
      </c>
      <c r="W94" s="46">
        <f>IF(I94='Valores mínimos'!I94,Puntaje!I89,('Valores mínimos'!I94/I94)*Puntaje!I89)</f>
        <v>0.5</v>
      </c>
      <c r="X94" s="46">
        <f>IF(J94='Valores mínimos'!J94,Puntaje!J89,('Valores mínimos'!J94/J94)*Puntaje!J89)</f>
        <v>1</v>
      </c>
      <c r="Y94" s="46">
        <f>IF(K94='Valores mínimos'!K94,Puntaje!K89,('Valores mínimos'!K94/K94)*Puntaje!K89)</f>
        <v>2</v>
      </c>
      <c r="Z94" s="46">
        <f>IF(L94='Valores mínimos'!L94,Puntaje!L89,('Valores mínimos'!L94/L94)*Puntaje!L89)</f>
        <v>0.5</v>
      </c>
      <c r="AA94" s="46">
        <f>IF(M94='Valores mínimos'!M94,Puntaje!M89,('Valores mínimos'!M94/M94)*Puntaje!M89)</f>
        <v>1</v>
      </c>
      <c r="AB94" s="14"/>
      <c r="AC94" s="14"/>
      <c r="AD94" s="14"/>
      <c r="AE94" s="14"/>
      <c r="AF94" s="14"/>
      <c r="AG94" s="14"/>
      <c r="AH94" s="14"/>
      <c r="AI94" s="14"/>
      <c r="AJ94" s="14"/>
      <c r="AK94" s="14"/>
      <c r="AL94" s="14"/>
      <c r="AM94" s="14"/>
      <c r="AN94" s="14"/>
      <c r="AO94" s="14"/>
      <c r="AP94" s="14"/>
      <c r="AQ94" s="14"/>
      <c r="AR94" s="14"/>
      <c r="AS94" s="14"/>
      <c r="AT94" s="14"/>
      <c r="AU94" s="14"/>
      <c r="AV94" s="14"/>
      <c r="AW94" s="14"/>
      <c r="AX94" s="14"/>
      <c r="AY94" s="14"/>
      <c r="AZ94" s="14"/>
      <c r="BA94" s="14"/>
      <c r="BB94" s="14"/>
      <c r="BC94" s="14"/>
      <c r="BD94" s="14"/>
      <c r="BE94" s="14"/>
      <c r="BF94" s="14"/>
      <c r="BG94" s="14"/>
      <c r="BH94" s="14"/>
      <c r="BI94" s="14"/>
      <c r="BJ94" s="14"/>
      <c r="BK94" s="14"/>
      <c r="BL94" s="14"/>
      <c r="BM94" s="14"/>
      <c r="BN94" s="14"/>
      <c r="BO94" s="14"/>
      <c r="BP94" s="14"/>
      <c r="BQ94" s="14"/>
      <c r="BR94" s="14"/>
      <c r="BS94" s="41"/>
    </row>
    <row r="95" spans="1:71" s="42" customFormat="1" x14ac:dyDescent="0.25">
      <c r="A95" s="15" t="s">
        <v>33</v>
      </c>
      <c r="B95" s="39">
        <v>875000</v>
      </c>
      <c r="C95" s="39">
        <v>1972</v>
      </c>
      <c r="D95" s="39">
        <v>350000</v>
      </c>
      <c r="E95" s="39">
        <v>1560333</v>
      </c>
      <c r="F95" s="39">
        <v>2900</v>
      </c>
      <c r="G95" s="39">
        <v>480000</v>
      </c>
      <c r="H95" s="39">
        <v>1888138</v>
      </c>
      <c r="I95" s="39">
        <v>3200</v>
      </c>
      <c r="J95" s="39">
        <v>480000</v>
      </c>
      <c r="K95" s="39">
        <v>2996230.4</v>
      </c>
      <c r="L95" s="39">
        <v>3596</v>
      </c>
      <c r="M95" s="39">
        <v>580000</v>
      </c>
      <c r="N95" s="14"/>
      <c r="O95" s="15" t="s">
        <v>33</v>
      </c>
      <c r="P95" s="46">
        <f>IF(B95='Valores mínimos'!B95,Puntaje!B90,('Valores mínimos'!B95/B95)*Puntaje!B90)</f>
        <v>2</v>
      </c>
      <c r="Q95" s="46">
        <f>IF(C95='Valores mínimos'!C95,Puntaje!C90,('Valores mínimos'!C95/C95)*Puntaje!C90)</f>
        <v>0.5</v>
      </c>
      <c r="R95" s="46">
        <f>IF(D95='Valores mínimos'!D95,Puntaje!D90,('Valores mínimos'!D95/D95)*Puntaje!D90)</f>
        <v>1</v>
      </c>
      <c r="S95" s="46">
        <f>IF(E95='Valores mínimos'!E95,Puntaje!E90,('Valores mínimos'!E95/E95)*Puntaje!E90)</f>
        <v>2</v>
      </c>
      <c r="T95" s="46">
        <f>IF(F95='Valores mínimos'!F95,Puntaje!F90,('Valores mínimos'!F95/F95)*Puntaje!F90)</f>
        <v>0.5</v>
      </c>
      <c r="U95" s="46">
        <f>IF(G95='Valores mínimos'!G95,Puntaje!G90,('Valores mínimos'!G95/G95)*Puntaje!G90)</f>
        <v>1</v>
      </c>
      <c r="V95" s="46">
        <f>IF(H95='Valores mínimos'!H95,Puntaje!H90,('Valores mínimos'!H95/H95)*Puntaje!H90)</f>
        <v>2</v>
      </c>
      <c r="W95" s="46">
        <f>IF(I95='Valores mínimos'!I95,Puntaje!I90,('Valores mínimos'!I95/I95)*Puntaje!I90)</f>
        <v>0.5</v>
      </c>
      <c r="X95" s="46">
        <f>IF(J95='Valores mínimos'!J95,Puntaje!J90,('Valores mínimos'!J95/J95)*Puntaje!J90)</f>
        <v>1</v>
      </c>
      <c r="Y95" s="46">
        <f>IF(K95='Valores mínimos'!K95,Puntaje!K90,('Valores mínimos'!K95/K95)*Puntaje!K90)</f>
        <v>2</v>
      </c>
      <c r="Z95" s="46">
        <f>IF(L95='Valores mínimos'!L95,Puntaje!L90,('Valores mínimos'!L95/L95)*Puntaje!L90)</f>
        <v>0.5</v>
      </c>
      <c r="AA95" s="46">
        <f>IF(M95='Valores mínimos'!M95,Puntaje!M90,('Valores mínimos'!M95/M95)*Puntaje!M90)</f>
        <v>1</v>
      </c>
      <c r="AB95" s="14"/>
      <c r="AC95" s="14"/>
      <c r="AD95" s="14"/>
      <c r="AE95" s="14"/>
      <c r="AF95" s="14"/>
      <c r="AG95" s="14"/>
      <c r="AH95" s="14"/>
      <c r="AI95" s="14"/>
      <c r="AJ95" s="14"/>
      <c r="AK95" s="14"/>
      <c r="AL95" s="14"/>
      <c r="AM95" s="14"/>
      <c r="AN95" s="14"/>
      <c r="AO95" s="14"/>
      <c r="AP95" s="14"/>
      <c r="AQ95" s="14"/>
      <c r="AR95" s="14"/>
      <c r="AS95" s="14"/>
      <c r="AT95" s="14"/>
      <c r="AU95" s="14"/>
      <c r="AV95" s="14"/>
      <c r="AW95" s="14"/>
      <c r="AX95" s="14"/>
      <c r="AY95" s="14"/>
      <c r="AZ95" s="14"/>
      <c r="BA95" s="14"/>
      <c r="BB95" s="14"/>
      <c r="BC95" s="14"/>
      <c r="BD95" s="14"/>
      <c r="BE95" s="14"/>
      <c r="BF95" s="14"/>
      <c r="BG95" s="14"/>
      <c r="BH95" s="14"/>
      <c r="BI95" s="14"/>
      <c r="BJ95" s="14"/>
      <c r="BK95" s="14"/>
      <c r="BL95" s="14"/>
      <c r="BM95" s="14"/>
      <c r="BN95" s="14"/>
      <c r="BO95" s="14"/>
      <c r="BP95" s="14"/>
      <c r="BQ95" s="14"/>
      <c r="BR95" s="14"/>
      <c r="BS95" s="41"/>
    </row>
    <row r="96" spans="1:71" s="42" customFormat="1" x14ac:dyDescent="0.25">
      <c r="A96" s="15" t="s">
        <v>34</v>
      </c>
      <c r="B96" s="39">
        <v>620000</v>
      </c>
      <c r="C96" s="39">
        <v>1972</v>
      </c>
      <c r="D96" s="39">
        <v>350000</v>
      </c>
      <c r="E96" s="39">
        <v>996000</v>
      </c>
      <c r="F96" s="39">
        <v>2900</v>
      </c>
      <c r="G96" s="39">
        <v>480000</v>
      </c>
      <c r="H96" s="39">
        <v>1300000</v>
      </c>
      <c r="I96" s="39">
        <v>3200</v>
      </c>
      <c r="J96" s="39">
        <v>480000</v>
      </c>
      <c r="K96" s="39">
        <v>1670000</v>
      </c>
      <c r="L96" s="39">
        <v>3596</v>
      </c>
      <c r="M96" s="39">
        <v>580000</v>
      </c>
      <c r="N96" s="14"/>
      <c r="O96" s="15" t="s">
        <v>34</v>
      </c>
      <c r="P96" s="46">
        <f>IF(B96='Valores mínimos'!B96,Puntaje!B91,('Valores mínimos'!B96/B96)*Puntaje!B91)</f>
        <v>2</v>
      </c>
      <c r="Q96" s="46">
        <f>IF(C96='Valores mínimos'!C96,Puntaje!C91,('Valores mínimos'!C96/C96)*Puntaje!C91)</f>
        <v>0.5</v>
      </c>
      <c r="R96" s="46">
        <f>IF(D96='Valores mínimos'!D96,Puntaje!D91,('Valores mínimos'!D96/D96)*Puntaje!D91)</f>
        <v>1</v>
      </c>
      <c r="S96" s="46">
        <f>IF(E96='Valores mínimos'!E96,Puntaje!E91,('Valores mínimos'!E96/E96)*Puntaje!E91)</f>
        <v>2</v>
      </c>
      <c r="T96" s="46">
        <f>IF(F96='Valores mínimos'!F96,Puntaje!F91,('Valores mínimos'!F96/F96)*Puntaje!F91)</f>
        <v>0.5</v>
      </c>
      <c r="U96" s="46">
        <f>IF(G96='Valores mínimos'!G96,Puntaje!G91,('Valores mínimos'!G96/G96)*Puntaje!G91)</f>
        <v>1</v>
      </c>
      <c r="V96" s="46">
        <f>IF(H96='Valores mínimos'!H96,Puntaje!H91,('Valores mínimos'!H96/H96)*Puntaje!H91)</f>
        <v>2</v>
      </c>
      <c r="W96" s="46">
        <f>IF(I96='Valores mínimos'!I96,Puntaje!I91,('Valores mínimos'!I96/I96)*Puntaje!I91)</f>
        <v>0.5</v>
      </c>
      <c r="X96" s="46">
        <f>IF(J96='Valores mínimos'!J96,Puntaje!J91,('Valores mínimos'!J96/J96)*Puntaje!J91)</f>
        <v>1</v>
      </c>
      <c r="Y96" s="46">
        <f>IF(K96='Valores mínimos'!K96,Puntaje!K91,('Valores mínimos'!K96/K96)*Puntaje!K91)</f>
        <v>2</v>
      </c>
      <c r="Z96" s="46">
        <f>IF(L96='Valores mínimos'!L96,Puntaje!L91,('Valores mínimos'!L96/L96)*Puntaje!L91)</f>
        <v>0.5</v>
      </c>
      <c r="AA96" s="46">
        <f>IF(M96='Valores mínimos'!M96,Puntaje!M91,('Valores mínimos'!M96/M96)*Puntaje!M91)</f>
        <v>1</v>
      </c>
      <c r="AB96" s="14"/>
      <c r="AC96" s="14"/>
      <c r="AD96" s="14"/>
      <c r="AE96" s="14"/>
      <c r="AF96" s="14"/>
      <c r="AG96" s="14"/>
      <c r="AH96" s="14"/>
      <c r="AI96" s="14"/>
      <c r="AJ96" s="14"/>
      <c r="AK96" s="14"/>
      <c r="AL96" s="14"/>
      <c r="AM96" s="14"/>
      <c r="AN96" s="14"/>
      <c r="AO96" s="14"/>
      <c r="AP96" s="14"/>
      <c r="AQ96" s="14"/>
      <c r="AR96" s="14"/>
      <c r="AS96" s="14"/>
      <c r="AT96" s="14"/>
      <c r="AU96" s="14"/>
      <c r="AV96" s="14"/>
      <c r="AW96" s="14"/>
      <c r="AX96" s="14"/>
      <c r="AY96" s="14"/>
      <c r="AZ96" s="14"/>
      <c r="BA96" s="14"/>
      <c r="BB96" s="14"/>
      <c r="BC96" s="14"/>
      <c r="BD96" s="14"/>
      <c r="BE96" s="14"/>
      <c r="BF96" s="14"/>
      <c r="BG96" s="14"/>
      <c r="BH96" s="14"/>
      <c r="BI96" s="14"/>
      <c r="BJ96" s="14"/>
      <c r="BK96" s="14"/>
      <c r="BL96" s="14"/>
      <c r="BM96" s="14"/>
      <c r="BN96" s="14"/>
      <c r="BO96" s="14"/>
      <c r="BP96" s="14"/>
      <c r="BQ96" s="14"/>
      <c r="BR96" s="14"/>
      <c r="BS96" s="41"/>
    </row>
    <row r="97" spans="1:71" s="42" customFormat="1" x14ac:dyDescent="0.25">
      <c r="A97" s="15" t="s">
        <v>196</v>
      </c>
      <c r="B97" s="39">
        <v>620000</v>
      </c>
      <c r="C97" s="39">
        <v>1972</v>
      </c>
      <c r="D97" s="39">
        <v>350000</v>
      </c>
      <c r="E97" s="39">
        <v>996000</v>
      </c>
      <c r="F97" s="39">
        <v>2900</v>
      </c>
      <c r="G97" s="39">
        <v>480000</v>
      </c>
      <c r="H97" s="39">
        <v>1300000</v>
      </c>
      <c r="I97" s="39">
        <v>3200</v>
      </c>
      <c r="J97" s="39">
        <v>480000</v>
      </c>
      <c r="K97" s="39">
        <v>1670000</v>
      </c>
      <c r="L97" s="39">
        <v>3596</v>
      </c>
      <c r="M97" s="39">
        <v>580000</v>
      </c>
      <c r="N97" s="14"/>
      <c r="O97" s="15" t="s">
        <v>196</v>
      </c>
      <c r="P97" s="46">
        <f>IF(B97='Valores mínimos'!B97,Puntaje!B92,('Valores mínimos'!B97/B97)*Puntaje!B92)</f>
        <v>2</v>
      </c>
      <c r="Q97" s="46">
        <f>IF(C97='Valores mínimos'!C97,Puntaje!C92,('Valores mínimos'!C97/C97)*Puntaje!C92)</f>
        <v>0.5</v>
      </c>
      <c r="R97" s="46">
        <f>IF(D97='Valores mínimos'!D97,Puntaje!D92,('Valores mínimos'!D97/D97)*Puntaje!D92)</f>
        <v>1</v>
      </c>
      <c r="S97" s="46">
        <f>IF(E97='Valores mínimos'!E97,Puntaje!E92,('Valores mínimos'!E97/E97)*Puntaje!E92)</f>
        <v>2</v>
      </c>
      <c r="T97" s="46">
        <f>IF(F97='Valores mínimos'!F97,Puntaje!F92,('Valores mínimos'!F97/F97)*Puntaje!F92)</f>
        <v>0.5</v>
      </c>
      <c r="U97" s="46">
        <f>IF(G97='Valores mínimos'!G97,Puntaje!G92,('Valores mínimos'!G97/G97)*Puntaje!G92)</f>
        <v>1</v>
      </c>
      <c r="V97" s="46">
        <f>IF(H97='Valores mínimos'!H97,Puntaje!H92,('Valores mínimos'!H97/H97)*Puntaje!H92)</f>
        <v>2</v>
      </c>
      <c r="W97" s="46">
        <f>IF(I97='Valores mínimos'!I97,Puntaje!I92,('Valores mínimos'!I97/I97)*Puntaje!I92)</f>
        <v>0.5</v>
      </c>
      <c r="X97" s="46">
        <f>IF(J97='Valores mínimos'!J97,Puntaje!J92,('Valores mínimos'!J97/J97)*Puntaje!J92)</f>
        <v>1</v>
      </c>
      <c r="Y97" s="46">
        <f>IF(K97='Valores mínimos'!K97,Puntaje!K92,('Valores mínimos'!K97/K97)*Puntaje!K92)</f>
        <v>2</v>
      </c>
      <c r="Z97" s="46">
        <f>IF(L97='Valores mínimos'!L97,Puntaje!L92,('Valores mínimos'!L97/L97)*Puntaje!L92)</f>
        <v>0.5</v>
      </c>
      <c r="AA97" s="46">
        <f>IF(M97='Valores mínimos'!M97,Puntaje!M92,('Valores mínimos'!M97/M97)*Puntaje!M92)</f>
        <v>1</v>
      </c>
      <c r="AB97" s="14"/>
      <c r="AC97" s="14"/>
      <c r="AD97" s="14"/>
      <c r="AE97" s="14"/>
      <c r="AF97" s="14"/>
      <c r="AG97" s="14"/>
      <c r="AH97" s="14"/>
      <c r="AI97" s="14"/>
      <c r="AJ97" s="14"/>
      <c r="AK97" s="14"/>
      <c r="AL97" s="14"/>
      <c r="AM97" s="14"/>
      <c r="AN97" s="14"/>
      <c r="AO97" s="14"/>
      <c r="AP97" s="14"/>
      <c r="AQ97" s="14"/>
      <c r="AR97" s="14"/>
      <c r="AS97" s="14"/>
      <c r="AT97" s="14"/>
      <c r="AU97" s="14"/>
      <c r="AV97" s="14"/>
      <c r="AW97" s="14"/>
      <c r="AX97" s="14"/>
      <c r="AY97" s="14"/>
      <c r="AZ97" s="14"/>
      <c r="BA97" s="14"/>
      <c r="BB97" s="14"/>
      <c r="BC97" s="14"/>
      <c r="BD97" s="14"/>
      <c r="BE97" s="14"/>
      <c r="BF97" s="14"/>
      <c r="BG97" s="14"/>
      <c r="BH97" s="14"/>
      <c r="BI97" s="14"/>
      <c r="BJ97" s="14"/>
      <c r="BK97" s="14"/>
      <c r="BL97" s="14"/>
      <c r="BM97" s="14"/>
      <c r="BN97" s="14"/>
      <c r="BO97" s="14"/>
      <c r="BP97" s="14"/>
      <c r="BQ97" s="14"/>
      <c r="BR97" s="14"/>
      <c r="BS97" s="41"/>
    </row>
    <row r="98" spans="1:71" s="42" customFormat="1" x14ac:dyDescent="0.25">
      <c r="A98" s="15" t="s">
        <v>35</v>
      </c>
      <c r="B98" s="39">
        <v>1010000</v>
      </c>
      <c r="C98" s="39">
        <v>1972</v>
      </c>
      <c r="D98" s="39">
        <v>350000</v>
      </c>
      <c r="E98" s="39">
        <v>1868860</v>
      </c>
      <c r="F98" s="39">
        <v>2900</v>
      </c>
      <c r="G98" s="39">
        <v>480000</v>
      </c>
      <c r="H98" s="39">
        <v>1888138</v>
      </c>
      <c r="I98" s="39">
        <v>3200</v>
      </c>
      <c r="J98" s="39">
        <v>480000</v>
      </c>
      <c r="K98" s="39">
        <v>3166864</v>
      </c>
      <c r="L98" s="39">
        <v>3596</v>
      </c>
      <c r="M98" s="39">
        <v>580000</v>
      </c>
      <c r="N98" s="14"/>
      <c r="O98" s="15" t="s">
        <v>35</v>
      </c>
      <c r="P98" s="46">
        <f>IF(B98='Valores mínimos'!B98,Puntaje!B93,('Valores mínimos'!B98/B98)*Puntaje!B93)</f>
        <v>2</v>
      </c>
      <c r="Q98" s="46">
        <f>IF(C98='Valores mínimos'!C98,Puntaje!C93,('Valores mínimos'!C98/C98)*Puntaje!C93)</f>
        <v>0.5</v>
      </c>
      <c r="R98" s="46">
        <f>IF(D98='Valores mínimos'!D98,Puntaje!D93,('Valores mínimos'!D98/D98)*Puntaje!D93)</f>
        <v>1</v>
      </c>
      <c r="S98" s="46">
        <f>IF(E98='Valores mínimos'!E98,Puntaje!E93,('Valores mínimos'!E98/E98)*Puntaje!E93)</f>
        <v>2</v>
      </c>
      <c r="T98" s="46">
        <f>IF(F98='Valores mínimos'!F98,Puntaje!F93,('Valores mínimos'!F98/F98)*Puntaje!F93)</f>
        <v>0.5</v>
      </c>
      <c r="U98" s="46">
        <f>IF(G98='Valores mínimos'!G98,Puntaje!G93,('Valores mínimos'!G98/G98)*Puntaje!G93)</f>
        <v>1</v>
      </c>
      <c r="V98" s="46">
        <f>IF(H98='Valores mínimos'!H98,Puntaje!H93,('Valores mínimos'!H98/H98)*Puntaje!H93)</f>
        <v>2</v>
      </c>
      <c r="W98" s="46">
        <f>IF(I98='Valores mínimos'!I98,Puntaje!I93,('Valores mínimos'!I98/I98)*Puntaje!I93)</f>
        <v>0.5</v>
      </c>
      <c r="X98" s="46">
        <f>IF(J98='Valores mínimos'!J98,Puntaje!J93,('Valores mínimos'!J98/J98)*Puntaje!J93)</f>
        <v>1</v>
      </c>
      <c r="Y98" s="46">
        <f>IF(K98='Valores mínimos'!K98,Puntaje!K93,('Valores mínimos'!K98/K98)*Puntaje!K93)</f>
        <v>2</v>
      </c>
      <c r="Z98" s="46">
        <f>IF(L98='Valores mínimos'!L98,Puntaje!L93,('Valores mínimos'!L98/L98)*Puntaje!L93)</f>
        <v>0.5</v>
      </c>
      <c r="AA98" s="46">
        <f>IF(M98='Valores mínimos'!M98,Puntaje!M93,('Valores mínimos'!M98/M98)*Puntaje!M93)</f>
        <v>1</v>
      </c>
      <c r="AB98" s="14"/>
      <c r="AC98" s="14"/>
      <c r="AD98" s="14"/>
      <c r="AE98" s="14"/>
      <c r="AF98" s="14"/>
      <c r="AG98" s="14"/>
      <c r="AH98" s="14"/>
      <c r="AI98" s="14"/>
      <c r="AJ98" s="14"/>
      <c r="AK98" s="14"/>
      <c r="AL98" s="14"/>
      <c r="AM98" s="14"/>
      <c r="AN98" s="14"/>
      <c r="AO98" s="14"/>
      <c r="AP98" s="14"/>
      <c r="AQ98" s="14"/>
      <c r="AR98" s="14"/>
      <c r="AS98" s="14"/>
      <c r="AT98" s="14"/>
      <c r="AU98" s="14"/>
      <c r="AV98" s="14"/>
      <c r="AW98" s="14"/>
      <c r="AX98" s="14"/>
      <c r="AY98" s="14"/>
      <c r="AZ98" s="14"/>
      <c r="BA98" s="14"/>
      <c r="BB98" s="14"/>
      <c r="BC98" s="14"/>
      <c r="BD98" s="14"/>
      <c r="BE98" s="14"/>
      <c r="BF98" s="14"/>
      <c r="BG98" s="14"/>
      <c r="BH98" s="14"/>
      <c r="BI98" s="14"/>
      <c r="BJ98" s="14"/>
      <c r="BK98" s="14"/>
      <c r="BL98" s="14"/>
      <c r="BM98" s="14"/>
      <c r="BN98" s="14"/>
      <c r="BO98" s="14"/>
      <c r="BP98" s="14"/>
      <c r="BQ98" s="14"/>
      <c r="BR98" s="14"/>
      <c r="BS98" s="41"/>
    </row>
    <row r="99" spans="1:71" s="42" customFormat="1" x14ac:dyDescent="0.25">
      <c r="A99" s="15" t="s">
        <v>36</v>
      </c>
      <c r="B99" s="39">
        <v>650000</v>
      </c>
      <c r="C99" s="39">
        <v>1972</v>
      </c>
      <c r="D99" s="39">
        <v>350000</v>
      </c>
      <c r="E99" s="39">
        <v>1168433</v>
      </c>
      <c r="F99" s="39">
        <v>2900</v>
      </c>
      <c r="G99" s="39">
        <v>480000</v>
      </c>
      <c r="H99" s="39">
        <v>1637774</v>
      </c>
      <c r="I99" s="39">
        <v>3200</v>
      </c>
      <c r="J99" s="39">
        <v>480000</v>
      </c>
      <c r="K99" s="39">
        <v>2302833.2800000003</v>
      </c>
      <c r="L99" s="39">
        <v>3596</v>
      </c>
      <c r="M99" s="39">
        <v>580000</v>
      </c>
      <c r="N99" s="14"/>
      <c r="O99" s="15" t="s">
        <v>36</v>
      </c>
      <c r="P99" s="46">
        <f>IF(B99='Valores mínimos'!B99,Puntaje!B94,('Valores mínimos'!B99/B99)*Puntaje!B94)</f>
        <v>2</v>
      </c>
      <c r="Q99" s="46">
        <f>IF(C99='Valores mínimos'!C99,Puntaje!C94,('Valores mínimos'!C99/C99)*Puntaje!C94)</f>
        <v>0.5</v>
      </c>
      <c r="R99" s="46">
        <f>IF(D99='Valores mínimos'!D99,Puntaje!D94,('Valores mínimos'!D99/D99)*Puntaje!D94)</f>
        <v>1</v>
      </c>
      <c r="S99" s="46">
        <f>IF(E99='Valores mínimos'!E99,Puntaje!E94,('Valores mínimos'!E99/E99)*Puntaje!E94)</f>
        <v>2</v>
      </c>
      <c r="T99" s="46">
        <f>IF(F99='Valores mínimos'!F99,Puntaje!F94,('Valores mínimos'!F99/F99)*Puntaje!F94)</f>
        <v>0.5</v>
      </c>
      <c r="U99" s="46">
        <f>IF(G99='Valores mínimos'!G99,Puntaje!G94,('Valores mínimos'!G99/G99)*Puntaje!G94)</f>
        <v>1</v>
      </c>
      <c r="V99" s="46">
        <f>IF(H99='Valores mínimos'!H99,Puntaje!H94,('Valores mínimos'!H99/H99)*Puntaje!H94)</f>
        <v>2</v>
      </c>
      <c r="W99" s="46">
        <f>IF(I99='Valores mínimos'!I99,Puntaje!I94,('Valores mínimos'!I99/I99)*Puntaje!I94)</f>
        <v>0.5</v>
      </c>
      <c r="X99" s="46">
        <f>IF(J99='Valores mínimos'!J99,Puntaje!J94,('Valores mínimos'!J99/J99)*Puntaje!J94)</f>
        <v>1</v>
      </c>
      <c r="Y99" s="46">
        <f>IF(K99='Valores mínimos'!K99,Puntaje!K94,('Valores mínimos'!K99/K99)*Puntaje!K94)</f>
        <v>2</v>
      </c>
      <c r="Z99" s="46">
        <f>IF(L99='Valores mínimos'!L99,Puntaje!L94,('Valores mínimos'!L99/L99)*Puntaje!L94)</f>
        <v>0.5</v>
      </c>
      <c r="AA99" s="46">
        <f>IF(M99='Valores mínimos'!M99,Puntaje!M94,('Valores mínimos'!M99/M99)*Puntaje!M94)</f>
        <v>1</v>
      </c>
      <c r="AB99" s="14"/>
      <c r="AC99" s="14"/>
      <c r="AD99" s="14"/>
      <c r="AE99" s="14"/>
      <c r="AF99" s="14"/>
      <c r="AG99" s="14"/>
      <c r="AH99" s="14"/>
      <c r="AI99" s="14"/>
      <c r="AJ99" s="14"/>
      <c r="AK99" s="14"/>
      <c r="AL99" s="14"/>
      <c r="AM99" s="14"/>
      <c r="AN99" s="14"/>
      <c r="AO99" s="14"/>
      <c r="AP99" s="14"/>
      <c r="AQ99" s="14"/>
      <c r="AR99" s="14"/>
      <c r="AS99" s="14"/>
      <c r="AT99" s="14"/>
      <c r="AU99" s="14"/>
      <c r="AV99" s="14"/>
      <c r="AW99" s="14"/>
      <c r="AX99" s="14"/>
      <c r="AY99" s="14"/>
      <c r="AZ99" s="14"/>
      <c r="BA99" s="14"/>
      <c r="BB99" s="14"/>
      <c r="BC99" s="14"/>
      <c r="BD99" s="14"/>
      <c r="BE99" s="14"/>
      <c r="BF99" s="14"/>
      <c r="BG99" s="14"/>
      <c r="BH99" s="14"/>
      <c r="BI99" s="14"/>
      <c r="BJ99" s="14"/>
      <c r="BK99" s="14"/>
      <c r="BL99" s="14"/>
      <c r="BM99" s="14"/>
      <c r="BN99" s="14"/>
      <c r="BO99" s="14"/>
      <c r="BP99" s="14"/>
      <c r="BQ99" s="14"/>
      <c r="BR99" s="14"/>
      <c r="BS99" s="41"/>
    </row>
    <row r="100" spans="1:71" s="42" customFormat="1" x14ac:dyDescent="0.25">
      <c r="A100" s="15" t="s">
        <v>37</v>
      </c>
      <c r="B100" s="39">
        <v>753700</v>
      </c>
      <c r="C100" s="39">
        <v>1972</v>
      </c>
      <c r="D100" s="39">
        <v>350000</v>
      </c>
      <c r="E100" s="39">
        <v>1348860</v>
      </c>
      <c r="F100" s="39">
        <v>2900</v>
      </c>
      <c r="G100" s="39">
        <v>480000</v>
      </c>
      <c r="H100" s="39">
        <v>1629351</v>
      </c>
      <c r="I100" s="39">
        <v>3200</v>
      </c>
      <c r="J100" s="39">
        <v>480000</v>
      </c>
      <c r="K100" s="39">
        <v>2369065.6</v>
      </c>
      <c r="L100" s="39">
        <v>3596</v>
      </c>
      <c r="M100" s="39">
        <v>580000</v>
      </c>
      <c r="N100" s="14"/>
      <c r="O100" s="15" t="s">
        <v>37</v>
      </c>
      <c r="P100" s="46">
        <f>IF(B100='Valores mínimos'!B100,Puntaje!B95,('Valores mínimos'!B100/B100)*Puntaje!B95)</f>
        <v>2</v>
      </c>
      <c r="Q100" s="46">
        <f>IF(C100='Valores mínimos'!C100,Puntaje!C95,('Valores mínimos'!C100/C100)*Puntaje!C95)</f>
        <v>0.5</v>
      </c>
      <c r="R100" s="46">
        <f>IF(D100='Valores mínimos'!D100,Puntaje!D95,('Valores mínimos'!D100/D100)*Puntaje!D95)</f>
        <v>1</v>
      </c>
      <c r="S100" s="46">
        <f>IF(E100='Valores mínimos'!E100,Puntaje!E95,('Valores mínimos'!E100/E100)*Puntaje!E95)</f>
        <v>2</v>
      </c>
      <c r="T100" s="46">
        <f>IF(F100='Valores mínimos'!F100,Puntaje!F95,('Valores mínimos'!F100/F100)*Puntaje!F95)</f>
        <v>0.5</v>
      </c>
      <c r="U100" s="46">
        <f>IF(G100='Valores mínimos'!G100,Puntaje!G95,('Valores mínimos'!G100/G100)*Puntaje!G95)</f>
        <v>1</v>
      </c>
      <c r="V100" s="46">
        <f>IF(H100='Valores mínimos'!H100,Puntaje!H95,('Valores mínimos'!H100/H100)*Puntaje!H95)</f>
        <v>2</v>
      </c>
      <c r="W100" s="46">
        <f>IF(I100='Valores mínimos'!I100,Puntaje!I95,('Valores mínimos'!I100/I100)*Puntaje!I95)</f>
        <v>0.5</v>
      </c>
      <c r="X100" s="46">
        <f>IF(J100='Valores mínimos'!J100,Puntaje!J95,('Valores mínimos'!J100/J100)*Puntaje!J95)</f>
        <v>1</v>
      </c>
      <c r="Y100" s="46">
        <f>IF(K100='Valores mínimos'!K100,Puntaje!K95,('Valores mínimos'!K100/K100)*Puntaje!K95)</f>
        <v>2</v>
      </c>
      <c r="Z100" s="46">
        <f>IF(L100='Valores mínimos'!L100,Puntaje!L95,('Valores mínimos'!L100/L100)*Puntaje!L95)</f>
        <v>0.5</v>
      </c>
      <c r="AA100" s="46">
        <f>IF(M100='Valores mínimos'!M100,Puntaje!M95,('Valores mínimos'!M100/M100)*Puntaje!M95)</f>
        <v>1</v>
      </c>
      <c r="AB100" s="14"/>
      <c r="AC100" s="14"/>
      <c r="AD100" s="14"/>
      <c r="AE100" s="14"/>
      <c r="AF100" s="14"/>
      <c r="AG100" s="14"/>
      <c r="AH100" s="14"/>
      <c r="AI100" s="14"/>
      <c r="AJ100" s="14"/>
      <c r="AK100" s="14"/>
      <c r="AL100" s="14"/>
      <c r="AM100" s="14"/>
      <c r="AN100" s="14"/>
      <c r="AO100" s="14"/>
      <c r="AP100" s="14"/>
      <c r="AQ100" s="14"/>
      <c r="AR100" s="14"/>
      <c r="AS100" s="14"/>
      <c r="AT100" s="14"/>
      <c r="AU100" s="14"/>
      <c r="AV100" s="14"/>
      <c r="AW100" s="14"/>
      <c r="AX100" s="14"/>
      <c r="AY100" s="14"/>
      <c r="AZ100" s="14"/>
      <c r="BA100" s="14"/>
      <c r="BB100" s="14"/>
      <c r="BC100" s="14"/>
      <c r="BD100" s="14"/>
      <c r="BE100" s="14"/>
      <c r="BF100" s="14"/>
      <c r="BG100" s="14"/>
      <c r="BH100" s="14"/>
      <c r="BI100" s="14"/>
      <c r="BJ100" s="14"/>
      <c r="BK100" s="14"/>
      <c r="BL100" s="14"/>
      <c r="BM100" s="14"/>
      <c r="BN100" s="14"/>
      <c r="BO100" s="14"/>
      <c r="BP100" s="14"/>
      <c r="BQ100" s="14"/>
      <c r="BR100" s="14"/>
      <c r="BS100" s="41"/>
    </row>
    <row r="101" spans="1:71" s="42" customFormat="1" x14ac:dyDescent="0.25">
      <c r="A101" s="15" t="s">
        <v>38</v>
      </c>
      <c r="B101" s="39">
        <v>590000</v>
      </c>
      <c r="C101" s="39">
        <v>1972</v>
      </c>
      <c r="D101" s="39">
        <v>350000</v>
      </c>
      <c r="E101" s="39">
        <v>1049460</v>
      </c>
      <c r="F101" s="39">
        <v>2900</v>
      </c>
      <c r="G101" s="39">
        <v>480000</v>
      </c>
      <c r="H101" s="39">
        <v>1608673</v>
      </c>
      <c r="I101" s="39">
        <v>3200</v>
      </c>
      <c r="J101" s="39">
        <v>480000</v>
      </c>
      <c r="K101" s="39">
        <v>2173379.2000000002</v>
      </c>
      <c r="L101" s="39">
        <v>3596</v>
      </c>
      <c r="M101" s="39">
        <v>580000</v>
      </c>
      <c r="N101" s="14"/>
      <c r="O101" s="15" t="s">
        <v>38</v>
      </c>
      <c r="P101" s="46">
        <f>IF(B101='Valores mínimos'!B101,Puntaje!B96,('Valores mínimos'!B101/B101)*Puntaje!B96)</f>
        <v>2</v>
      </c>
      <c r="Q101" s="46">
        <f>IF(C101='Valores mínimos'!C101,Puntaje!C96,('Valores mínimos'!C101/C101)*Puntaje!C96)</f>
        <v>0.5</v>
      </c>
      <c r="R101" s="46">
        <f>IF(D101='Valores mínimos'!D101,Puntaje!D96,('Valores mínimos'!D101/D101)*Puntaje!D96)</f>
        <v>1</v>
      </c>
      <c r="S101" s="46">
        <f>IF(E101='Valores mínimos'!E101,Puntaje!E96,('Valores mínimos'!E101/E101)*Puntaje!E96)</f>
        <v>2</v>
      </c>
      <c r="T101" s="46">
        <f>IF(F101='Valores mínimos'!F101,Puntaje!F96,('Valores mínimos'!F101/F101)*Puntaje!F96)</f>
        <v>0.5</v>
      </c>
      <c r="U101" s="46">
        <f>IF(G101='Valores mínimos'!G101,Puntaje!G96,('Valores mínimos'!G101/G101)*Puntaje!G96)</f>
        <v>1</v>
      </c>
      <c r="V101" s="46">
        <f>IF(H101='Valores mínimos'!H101,Puntaje!H96,('Valores mínimos'!H101/H101)*Puntaje!H96)</f>
        <v>2</v>
      </c>
      <c r="W101" s="46">
        <f>IF(I101='Valores mínimos'!I101,Puntaje!I96,('Valores mínimos'!I101/I101)*Puntaje!I96)</f>
        <v>0.5</v>
      </c>
      <c r="X101" s="46">
        <f>IF(J101='Valores mínimos'!J101,Puntaje!J96,('Valores mínimos'!J101/J101)*Puntaje!J96)</f>
        <v>1</v>
      </c>
      <c r="Y101" s="46">
        <f>IF(K101='Valores mínimos'!K101,Puntaje!K96,('Valores mínimos'!K101/K101)*Puntaje!K96)</f>
        <v>2</v>
      </c>
      <c r="Z101" s="46">
        <f>IF(L101='Valores mínimos'!L101,Puntaje!L96,('Valores mínimos'!L101/L101)*Puntaje!L96)</f>
        <v>0.5</v>
      </c>
      <c r="AA101" s="46">
        <f>IF(M101='Valores mínimos'!M101,Puntaje!M96,('Valores mínimos'!M101/M101)*Puntaje!M96)</f>
        <v>1</v>
      </c>
      <c r="AB101" s="14"/>
      <c r="AC101" s="14"/>
      <c r="AD101" s="14"/>
      <c r="AE101" s="14"/>
      <c r="AF101" s="14"/>
      <c r="AG101" s="14"/>
      <c r="AH101" s="14"/>
      <c r="AI101" s="14"/>
      <c r="AJ101" s="14"/>
      <c r="AK101" s="14"/>
      <c r="AL101" s="14"/>
      <c r="AM101" s="14"/>
      <c r="AN101" s="14"/>
      <c r="AO101" s="14"/>
      <c r="AP101" s="14"/>
      <c r="AQ101" s="14"/>
      <c r="AR101" s="14"/>
      <c r="AS101" s="14"/>
      <c r="AT101" s="14"/>
      <c r="AU101" s="14"/>
      <c r="AV101" s="14"/>
      <c r="AW101" s="14"/>
      <c r="AX101" s="14"/>
      <c r="AY101" s="14"/>
      <c r="AZ101" s="14"/>
      <c r="BA101" s="14"/>
      <c r="BB101" s="14"/>
      <c r="BC101" s="14"/>
      <c r="BD101" s="14"/>
      <c r="BE101" s="14"/>
      <c r="BF101" s="14"/>
      <c r="BG101" s="14"/>
      <c r="BH101" s="14"/>
      <c r="BI101" s="14"/>
      <c r="BJ101" s="14"/>
      <c r="BK101" s="14"/>
      <c r="BL101" s="14"/>
      <c r="BM101" s="14"/>
      <c r="BN101" s="14"/>
      <c r="BO101" s="14"/>
      <c r="BP101" s="14"/>
      <c r="BQ101" s="14"/>
      <c r="BR101" s="14"/>
      <c r="BS101" s="41"/>
    </row>
    <row r="102" spans="1:71" s="42" customFormat="1" x14ac:dyDescent="0.25">
      <c r="A102" s="15" t="s">
        <v>39</v>
      </c>
      <c r="B102" s="39">
        <v>756000</v>
      </c>
      <c r="C102" s="39">
        <v>1972</v>
      </c>
      <c r="D102" s="39">
        <v>350000</v>
      </c>
      <c r="E102" s="39">
        <v>1384131</v>
      </c>
      <c r="F102" s="39">
        <v>2900</v>
      </c>
      <c r="G102" s="39">
        <v>480000</v>
      </c>
      <c r="H102" s="39">
        <v>1666259</v>
      </c>
      <c r="I102" s="39">
        <v>3200</v>
      </c>
      <c r="J102" s="39">
        <v>480000</v>
      </c>
      <c r="K102" s="39">
        <v>2399171.2000000002</v>
      </c>
      <c r="L102" s="39">
        <v>3596</v>
      </c>
      <c r="M102" s="39">
        <v>580000</v>
      </c>
      <c r="N102" s="14"/>
      <c r="O102" s="15" t="s">
        <v>39</v>
      </c>
      <c r="P102" s="46">
        <f>IF(B102='Valores mínimos'!B102,Puntaje!B97,('Valores mínimos'!B102/B102)*Puntaje!B97)</f>
        <v>2</v>
      </c>
      <c r="Q102" s="46">
        <f>IF(C102='Valores mínimos'!C102,Puntaje!C97,('Valores mínimos'!C102/C102)*Puntaje!C97)</f>
        <v>0.5</v>
      </c>
      <c r="R102" s="46">
        <f>IF(D102='Valores mínimos'!D102,Puntaje!D97,('Valores mínimos'!D102/D102)*Puntaje!D97)</f>
        <v>1</v>
      </c>
      <c r="S102" s="46">
        <f>IF(E102='Valores mínimos'!E102,Puntaje!E97,('Valores mínimos'!E102/E102)*Puntaje!E97)</f>
        <v>2</v>
      </c>
      <c r="T102" s="46">
        <f>IF(F102='Valores mínimos'!F102,Puntaje!F97,('Valores mínimos'!F102/F102)*Puntaje!F97)</f>
        <v>0.5</v>
      </c>
      <c r="U102" s="46">
        <f>IF(G102='Valores mínimos'!G102,Puntaje!G97,('Valores mínimos'!G102/G102)*Puntaje!G97)</f>
        <v>1</v>
      </c>
      <c r="V102" s="46">
        <f>IF(H102='Valores mínimos'!H102,Puntaje!H97,('Valores mínimos'!H102/H102)*Puntaje!H97)</f>
        <v>2</v>
      </c>
      <c r="W102" s="46">
        <f>IF(I102='Valores mínimos'!I102,Puntaje!I97,('Valores mínimos'!I102/I102)*Puntaje!I97)</f>
        <v>0.5</v>
      </c>
      <c r="X102" s="46">
        <f>IF(J102='Valores mínimos'!J102,Puntaje!J97,('Valores mínimos'!J102/J102)*Puntaje!J97)</f>
        <v>1</v>
      </c>
      <c r="Y102" s="46">
        <f>IF(K102='Valores mínimos'!K102,Puntaje!K97,('Valores mínimos'!K102/K102)*Puntaje!K97)</f>
        <v>2</v>
      </c>
      <c r="Z102" s="46">
        <f>IF(L102='Valores mínimos'!L102,Puntaje!L97,('Valores mínimos'!L102/L102)*Puntaje!L97)</f>
        <v>0.5</v>
      </c>
      <c r="AA102" s="46">
        <f>IF(M102='Valores mínimos'!M102,Puntaje!M97,('Valores mínimos'!M102/M102)*Puntaje!M97)</f>
        <v>1</v>
      </c>
      <c r="AB102" s="14"/>
      <c r="AC102" s="14"/>
      <c r="AD102" s="14"/>
      <c r="AE102" s="14"/>
      <c r="AF102" s="14"/>
      <c r="AG102" s="14"/>
      <c r="AH102" s="14"/>
      <c r="AI102" s="14"/>
      <c r="AJ102" s="14"/>
      <c r="AK102" s="14"/>
      <c r="AL102" s="14"/>
      <c r="AM102" s="14"/>
      <c r="AN102" s="14"/>
      <c r="AO102" s="14"/>
      <c r="AP102" s="14"/>
      <c r="AQ102" s="14"/>
      <c r="AR102" s="14"/>
      <c r="AS102" s="14"/>
      <c r="AT102" s="14"/>
      <c r="AU102" s="14"/>
      <c r="AV102" s="14"/>
      <c r="AW102" s="14"/>
      <c r="AX102" s="14"/>
      <c r="AY102" s="14"/>
      <c r="AZ102" s="14"/>
      <c r="BA102" s="14"/>
      <c r="BB102" s="14"/>
      <c r="BC102" s="14"/>
      <c r="BD102" s="14"/>
      <c r="BE102" s="14"/>
      <c r="BF102" s="14"/>
      <c r="BG102" s="14"/>
      <c r="BH102" s="14"/>
      <c r="BI102" s="14"/>
      <c r="BJ102" s="14"/>
      <c r="BK102" s="14"/>
      <c r="BL102" s="14"/>
      <c r="BM102" s="14"/>
      <c r="BN102" s="14"/>
      <c r="BO102" s="14"/>
      <c r="BP102" s="14"/>
      <c r="BQ102" s="14"/>
      <c r="BR102" s="14"/>
      <c r="BS102" s="41"/>
    </row>
    <row r="103" spans="1:71" s="42" customFormat="1" x14ac:dyDescent="0.25">
      <c r="A103" s="15" t="s">
        <v>40</v>
      </c>
      <c r="B103" s="39">
        <v>606000</v>
      </c>
      <c r="C103" s="39">
        <v>1972</v>
      </c>
      <c r="D103" s="39">
        <v>350000</v>
      </c>
      <c r="E103" s="39">
        <v>1098233</v>
      </c>
      <c r="F103" s="39">
        <v>2900</v>
      </c>
      <c r="G103" s="39">
        <v>480000</v>
      </c>
      <c r="H103" s="39">
        <v>1580460</v>
      </c>
      <c r="I103" s="39">
        <v>3200</v>
      </c>
      <c r="J103" s="39">
        <v>480000</v>
      </c>
      <c r="K103" s="39">
        <v>2263696</v>
      </c>
      <c r="L103" s="39">
        <v>3596</v>
      </c>
      <c r="M103" s="39">
        <v>580000</v>
      </c>
      <c r="N103" s="14"/>
      <c r="O103" s="15" t="s">
        <v>40</v>
      </c>
      <c r="P103" s="46">
        <f>IF(B103='Valores mínimos'!B103,Puntaje!B98,('Valores mínimos'!B103/B103)*Puntaje!B98)</f>
        <v>2</v>
      </c>
      <c r="Q103" s="46">
        <f>IF(C103='Valores mínimos'!C103,Puntaje!C98,('Valores mínimos'!C103/C103)*Puntaje!C98)</f>
        <v>0.5</v>
      </c>
      <c r="R103" s="46">
        <f>IF(D103='Valores mínimos'!D103,Puntaje!D98,('Valores mínimos'!D103/D103)*Puntaje!D98)</f>
        <v>1</v>
      </c>
      <c r="S103" s="46">
        <f>IF(E103='Valores mínimos'!E103,Puntaje!E98,('Valores mínimos'!E103/E103)*Puntaje!E98)</f>
        <v>2</v>
      </c>
      <c r="T103" s="46">
        <f>IF(F103='Valores mínimos'!F103,Puntaje!F98,('Valores mínimos'!F103/F103)*Puntaje!F98)</f>
        <v>0.5</v>
      </c>
      <c r="U103" s="46">
        <f>IF(G103='Valores mínimos'!G103,Puntaje!G98,('Valores mínimos'!G103/G103)*Puntaje!G98)</f>
        <v>1</v>
      </c>
      <c r="V103" s="46">
        <f>IF(H103='Valores mínimos'!H103,Puntaje!H98,('Valores mínimos'!H103/H103)*Puntaje!H98)</f>
        <v>2</v>
      </c>
      <c r="W103" s="46">
        <f>IF(I103='Valores mínimos'!I103,Puntaje!I98,('Valores mínimos'!I103/I103)*Puntaje!I98)</f>
        <v>0.5</v>
      </c>
      <c r="X103" s="46">
        <f>IF(J103='Valores mínimos'!J103,Puntaje!J98,('Valores mínimos'!J103/J103)*Puntaje!J98)</f>
        <v>1</v>
      </c>
      <c r="Y103" s="46">
        <f>IF(K103='Valores mínimos'!K103,Puntaje!K98,('Valores mínimos'!K103/K103)*Puntaje!K98)</f>
        <v>2</v>
      </c>
      <c r="Z103" s="46">
        <f>IF(L103='Valores mínimos'!L103,Puntaje!L98,('Valores mínimos'!L103/L103)*Puntaje!L98)</f>
        <v>0.5</v>
      </c>
      <c r="AA103" s="46">
        <f>IF(M103='Valores mínimos'!M103,Puntaje!M98,('Valores mínimos'!M103/M103)*Puntaje!M98)</f>
        <v>1</v>
      </c>
      <c r="AB103" s="14"/>
      <c r="AC103" s="14"/>
      <c r="AD103" s="14"/>
      <c r="AE103" s="14"/>
      <c r="AF103" s="14"/>
      <c r="AG103" s="14"/>
      <c r="AH103" s="14"/>
      <c r="AI103" s="14"/>
      <c r="AJ103" s="14"/>
      <c r="AK103" s="14"/>
      <c r="AL103" s="14"/>
      <c r="AM103" s="14"/>
      <c r="AN103" s="14"/>
      <c r="AO103" s="14"/>
      <c r="AP103" s="14"/>
      <c r="AQ103" s="14"/>
      <c r="AR103" s="14"/>
      <c r="AS103" s="14"/>
      <c r="AT103" s="14"/>
      <c r="AU103" s="14"/>
      <c r="AV103" s="14"/>
      <c r="AW103" s="14"/>
      <c r="AX103" s="14"/>
      <c r="AY103" s="14"/>
      <c r="AZ103" s="14"/>
      <c r="BA103" s="14"/>
      <c r="BB103" s="14"/>
      <c r="BC103" s="14"/>
      <c r="BD103" s="14"/>
      <c r="BE103" s="14"/>
      <c r="BF103" s="14"/>
      <c r="BG103" s="14"/>
      <c r="BH103" s="14"/>
      <c r="BI103" s="14"/>
      <c r="BJ103" s="14"/>
      <c r="BK103" s="14"/>
      <c r="BL103" s="14"/>
      <c r="BM103" s="14"/>
      <c r="BN103" s="14"/>
      <c r="BO103" s="14"/>
      <c r="BP103" s="14"/>
      <c r="BQ103" s="14"/>
      <c r="BR103" s="14"/>
      <c r="BS103" s="41"/>
    </row>
    <row r="104" spans="1:71" s="42" customFormat="1" x14ac:dyDescent="0.25">
      <c r="A104" s="15" t="s">
        <v>41</v>
      </c>
      <c r="B104" s="39">
        <v>580000</v>
      </c>
      <c r="C104" s="39">
        <v>1972</v>
      </c>
      <c r="D104" s="39">
        <v>350000</v>
      </c>
      <c r="E104" s="39">
        <v>1091967</v>
      </c>
      <c r="F104" s="39">
        <v>2900</v>
      </c>
      <c r="G104" s="39">
        <v>480000</v>
      </c>
      <c r="H104" s="39">
        <v>1560132</v>
      </c>
      <c r="I104" s="39">
        <v>3200</v>
      </c>
      <c r="J104" s="39">
        <v>480000</v>
      </c>
      <c r="K104" s="39">
        <v>2128220.7999999998</v>
      </c>
      <c r="L104" s="39">
        <v>3596</v>
      </c>
      <c r="M104" s="39">
        <v>580000</v>
      </c>
      <c r="N104" s="14"/>
      <c r="O104" s="15" t="s">
        <v>41</v>
      </c>
      <c r="P104" s="46">
        <f>IF(B104='Valores mínimos'!B104,Puntaje!B99,('Valores mínimos'!B104/B104)*Puntaje!B99)</f>
        <v>2</v>
      </c>
      <c r="Q104" s="46">
        <f>IF(C104='Valores mínimos'!C104,Puntaje!C99,('Valores mínimos'!C104/C104)*Puntaje!C99)</f>
        <v>0.5</v>
      </c>
      <c r="R104" s="46">
        <f>IF(D104='Valores mínimos'!D104,Puntaje!D99,('Valores mínimos'!D104/D104)*Puntaje!D99)</f>
        <v>1</v>
      </c>
      <c r="S104" s="46">
        <f>IF(E104='Valores mínimos'!E104,Puntaje!E99,('Valores mínimos'!E104/E104)*Puntaje!E99)</f>
        <v>2</v>
      </c>
      <c r="T104" s="46">
        <f>IF(F104='Valores mínimos'!F104,Puntaje!F99,('Valores mínimos'!F104/F104)*Puntaje!F99)</f>
        <v>0.5</v>
      </c>
      <c r="U104" s="46">
        <f>IF(G104='Valores mínimos'!G104,Puntaje!G99,('Valores mínimos'!G104/G104)*Puntaje!G99)</f>
        <v>1</v>
      </c>
      <c r="V104" s="46">
        <f>IF(H104='Valores mínimos'!H104,Puntaje!H99,('Valores mínimos'!H104/H104)*Puntaje!H99)</f>
        <v>2</v>
      </c>
      <c r="W104" s="46">
        <f>IF(I104='Valores mínimos'!I104,Puntaje!I99,('Valores mínimos'!I104/I104)*Puntaje!I99)</f>
        <v>0.5</v>
      </c>
      <c r="X104" s="46">
        <f>IF(J104='Valores mínimos'!J104,Puntaje!J99,('Valores mínimos'!J104/J104)*Puntaje!J99)</f>
        <v>1</v>
      </c>
      <c r="Y104" s="46">
        <f>IF(K104='Valores mínimos'!K104,Puntaje!K99,('Valores mínimos'!K104/K104)*Puntaje!K99)</f>
        <v>2</v>
      </c>
      <c r="Z104" s="46">
        <f>IF(L104='Valores mínimos'!L104,Puntaje!L99,('Valores mínimos'!L104/L104)*Puntaje!L99)</f>
        <v>0.5</v>
      </c>
      <c r="AA104" s="46">
        <f>IF(M104='Valores mínimos'!M104,Puntaje!M99,('Valores mínimos'!M104/M104)*Puntaje!M99)</f>
        <v>1</v>
      </c>
      <c r="AB104" s="14"/>
      <c r="AC104" s="14"/>
      <c r="AD104" s="14"/>
      <c r="AE104" s="14"/>
      <c r="AF104" s="14"/>
      <c r="AG104" s="14"/>
      <c r="AH104" s="14"/>
      <c r="AI104" s="14"/>
      <c r="AJ104" s="14"/>
      <c r="AK104" s="14"/>
      <c r="AL104" s="14"/>
      <c r="AM104" s="14"/>
      <c r="AN104" s="14"/>
      <c r="AO104" s="14"/>
      <c r="AP104" s="14"/>
      <c r="AQ104" s="14"/>
      <c r="AR104" s="14"/>
      <c r="AS104" s="14"/>
      <c r="AT104" s="14"/>
      <c r="AU104" s="14"/>
      <c r="AV104" s="14"/>
      <c r="AW104" s="14"/>
      <c r="AX104" s="14"/>
      <c r="AY104" s="14"/>
      <c r="AZ104" s="14"/>
      <c r="BA104" s="14"/>
      <c r="BB104" s="14"/>
      <c r="BC104" s="14"/>
      <c r="BD104" s="14"/>
      <c r="BE104" s="14"/>
      <c r="BF104" s="14"/>
      <c r="BG104" s="14"/>
      <c r="BH104" s="14"/>
      <c r="BI104" s="14"/>
      <c r="BJ104" s="14"/>
      <c r="BK104" s="14"/>
      <c r="BL104" s="14"/>
      <c r="BM104" s="14"/>
      <c r="BN104" s="14"/>
      <c r="BO104" s="14"/>
      <c r="BP104" s="14"/>
      <c r="BQ104" s="14"/>
      <c r="BR104" s="14"/>
      <c r="BS104" s="41"/>
    </row>
    <row r="105" spans="1:71" s="42" customFormat="1" x14ac:dyDescent="0.25">
      <c r="A105" s="15" t="s">
        <v>42</v>
      </c>
      <c r="B105" s="39">
        <v>790000</v>
      </c>
      <c r="C105" s="39">
        <v>1972</v>
      </c>
      <c r="D105" s="39">
        <v>350000</v>
      </c>
      <c r="E105" s="39">
        <v>1406000</v>
      </c>
      <c r="F105" s="39">
        <v>2900</v>
      </c>
      <c r="G105" s="39">
        <v>480000</v>
      </c>
      <c r="H105" s="39">
        <v>1666259</v>
      </c>
      <c r="I105" s="39">
        <v>3200</v>
      </c>
      <c r="J105" s="39">
        <v>480000</v>
      </c>
      <c r="K105" s="39">
        <v>2414224</v>
      </c>
      <c r="L105" s="39">
        <v>3596</v>
      </c>
      <c r="M105" s="39">
        <v>580000</v>
      </c>
      <c r="N105" s="14"/>
      <c r="O105" s="15" t="s">
        <v>42</v>
      </c>
      <c r="P105" s="46">
        <f>IF(B105='Valores mínimos'!B105,Puntaje!B100,('Valores mínimos'!B105/B105)*Puntaje!B100)</f>
        <v>2</v>
      </c>
      <c r="Q105" s="46">
        <f>IF(C105='Valores mínimos'!C105,Puntaje!C100,('Valores mínimos'!C105/C105)*Puntaje!C100)</f>
        <v>0.5</v>
      </c>
      <c r="R105" s="46">
        <f>IF(D105='Valores mínimos'!D105,Puntaje!D100,('Valores mínimos'!D105/D105)*Puntaje!D100)</f>
        <v>1</v>
      </c>
      <c r="S105" s="46">
        <f>IF(E105='Valores mínimos'!E105,Puntaje!E100,('Valores mínimos'!E105/E105)*Puntaje!E100)</f>
        <v>2</v>
      </c>
      <c r="T105" s="46">
        <f>IF(F105='Valores mínimos'!F105,Puntaje!F100,('Valores mínimos'!F105/F105)*Puntaje!F100)</f>
        <v>0.5</v>
      </c>
      <c r="U105" s="46">
        <f>IF(G105='Valores mínimos'!G105,Puntaje!G100,('Valores mínimos'!G105/G105)*Puntaje!G100)</f>
        <v>1</v>
      </c>
      <c r="V105" s="46">
        <f>IF(H105='Valores mínimos'!H105,Puntaje!H100,('Valores mínimos'!H105/H105)*Puntaje!H100)</f>
        <v>2</v>
      </c>
      <c r="W105" s="46">
        <f>IF(I105='Valores mínimos'!I105,Puntaje!I100,('Valores mínimos'!I105/I105)*Puntaje!I100)</f>
        <v>0.5</v>
      </c>
      <c r="X105" s="46">
        <f>IF(J105='Valores mínimos'!J105,Puntaje!J100,('Valores mínimos'!J105/J105)*Puntaje!J100)</f>
        <v>1</v>
      </c>
      <c r="Y105" s="46">
        <f>IF(K105='Valores mínimos'!K105,Puntaje!K100,('Valores mínimos'!K105/K105)*Puntaje!K100)</f>
        <v>2</v>
      </c>
      <c r="Z105" s="46">
        <f>IF(L105='Valores mínimos'!L105,Puntaje!L100,('Valores mínimos'!L105/L105)*Puntaje!L100)</f>
        <v>0.5</v>
      </c>
      <c r="AA105" s="46">
        <f>IF(M105='Valores mínimos'!M105,Puntaje!M100,('Valores mínimos'!M105/M105)*Puntaje!M100)</f>
        <v>1</v>
      </c>
      <c r="AB105" s="14"/>
      <c r="AC105" s="14"/>
      <c r="AD105" s="14"/>
      <c r="AE105" s="14"/>
      <c r="AF105" s="14"/>
      <c r="AG105" s="14"/>
      <c r="AH105" s="14"/>
      <c r="AI105" s="14"/>
      <c r="AJ105" s="14"/>
      <c r="AK105" s="14"/>
      <c r="AL105" s="14"/>
      <c r="AM105" s="14"/>
      <c r="AN105" s="14"/>
      <c r="AO105" s="14"/>
      <c r="AP105" s="14"/>
      <c r="AQ105" s="14"/>
      <c r="AR105" s="14"/>
      <c r="AS105" s="14"/>
      <c r="AT105" s="14"/>
      <c r="AU105" s="14"/>
      <c r="AV105" s="14"/>
      <c r="AW105" s="14"/>
      <c r="AX105" s="14"/>
      <c r="AY105" s="14"/>
      <c r="AZ105" s="14"/>
      <c r="BA105" s="14"/>
      <c r="BB105" s="14"/>
      <c r="BC105" s="14"/>
      <c r="BD105" s="14"/>
      <c r="BE105" s="14"/>
      <c r="BF105" s="14"/>
      <c r="BG105" s="14"/>
      <c r="BH105" s="14"/>
      <c r="BI105" s="14"/>
      <c r="BJ105" s="14"/>
      <c r="BK105" s="14"/>
      <c r="BL105" s="14"/>
      <c r="BM105" s="14"/>
      <c r="BN105" s="14"/>
      <c r="BO105" s="14"/>
      <c r="BP105" s="14"/>
      <c r="BQ105" s="14"/>
      <c r="BR105" s="14"/>
      <c r="BS105" s="41"/>
    </row>
    <row r="106" spans="1:71" s="42" customFormat="1" x14ac:dyDescent="0.25">
      <c r="A106" s="15" t="s">
        <v>43</v>
      </c>
      <c r="B106" s="39">
        <v>1030000</v>
      </c>
      <c r="C106" s="39">
        <v>1972</v>
      </c>
      <c r="D106" s="39">
        <v>350000</v>
      </c>
      <c r="E106" s="39">
        <v>1562400</v>
      </c>
      <c r="F106" s="39">
        <v>2900</v>
      </c>
      <c r="G106" s="39">
        <v>480000</v>
      </c>
      <c r="H106" s="39">
        <v>1899168</v>
      </c>
      <c r="I106" s="39">
        <v>3200</v>
      </c>
      <c r="J106" s="39">
        <v>480000</v>
      </c>
      <c r="K106" s="39">
        <v>2293802</v>
      </c>
      <c r="L106" s="39">
        <v>3596</v>
      </c>
      <c r="M106" s="39">
        <v>580000</v>
      </c>
      <c r="N106" s="14"/>
      <c r="O106" s="15" t="s">
        <v>43</v>
      </c>
      <c r="P106" s="46">
        <f>IF(B106='Valores mínimos'!B106,Puntaje!B101,('Valores mínimos'!B106/B106)*Puntaje!B101)</f>
        <v>2</v>
      </c>
      <c r="Q106" s="46">
        <f>IF(C106='Valores mínimos'!C106,Puntaje!C101,('Valores mínimos'!C106/C106)*Puntaje!C101)</f>
        <v>0.5</v>
      </c>
      <c r="R106" s="46">
        <f>IF(D106='Valores mínimos'!D106,Puntaje!D101,('Valores mínimos'!D106/D106)*Puntaje!D101)</f>
        <v>1</v>
      </c>
      <c r="S106" s="46">
        <f>IF(E106='Valores mínimos'!E106,Puntaje!E101,('Valores mínimos'!E106/E106)*Puntaje!E101)</f>
        <v>2</v>
      </c>
      <c r="T106" s="46">
        <f>IF(F106='Valores mínimos'!F106,Puntaje!F101,('Valores mínimos'!F106/F106)*Puntaje!F101)</f>
        <v>0.5</v>
      </c>
      <c r="U106" s="46">
        <f>IF(G106='Valores mínimos'!G106,Puntaje!G101,('Valores mínimos'!G106/G106)*Puntaje!G101)</f>
        <v>1</v>
      </c>
      <c r="V106" s="46">
        <f>IF(H106='Valores mínimos'!H106,Puntaje!H101,('Valores mínimos'!H106/H106)*Puntaje!H101)</f>
        <v>2</v>
      </c>
      <c r="W106" s="46">
        <f>IF(I106='Valores mínimos'!I106,Puntaje!I101,('Valores mínimos'!I106/I106)*Puntaje!I101)</f>
        <v>0.5</v>
      </c>
      <c r="X106" s="46">
        <f>IF(J106='Valores mínimos'!J106,Puntaje!J101,('Valores mínimos'!J106/J106)*Puntaje!J101)</f>
        <v>1</v>
      </c>
      <c r="Y106" s="46">
        <f>IF(K106='Valores mínimos'!K106,Puntaje!K101,('Valores mínimos'!K106/K106)*Puntaje!K101)</f>
        <v>2</v>
      </c>
      <c r="Z106" s="46">
        <f>IF(L106='Valores mínimos'!L106,Puntaje!L101,('Valores mínimos'!L106/L106)*Puntaje!L101)</f>
        <v>0.5</v>
      </c>
      <c r="AA106" s="46">
        <f>IF(M106='Valores mínimos'!M106,Puntaje!M101,('Valores mínimos'!M106/M106)*Puntaje!M101)</f>
        <v>1</v>
      </c>
      <c r="AB106" s="14"/>
      <c r="AC106" s="14"/>
      <c r="AD106" s="14"/>
      <c r="AE106" s="14"/>
      <c r="AF106" s="14"/>
      <c r="AG106" s="14"/>
      <c r="AH106" s="14"/>
      <c r="AI106" s="14"/>
      <c r="AJ106" s="14"/>
      <c r="AK106" s="14"/>
      <c r="AL106" s="14"/>
      <c r="AM106" s="14"/>
      <c r="AN106" s="14"/>
      <c r="AO106" s="14"/>
      <c r="AP106" s="14"/>
      <c r="AQ106" s="14"/>
      <c r="AR106" s="14"/>
      <c r="AS106" s="14"/>
      <c r="AT106" s="14"/>
      <c r="AU106" s="14"/>
      <c r="AV106" s="14"/>
      <c r="AW106" s="14"/>
      <c r="AX106" s="14"/>
      <c r="AY106" s="14"/>
      <c r="AZ106" s="14"/>
      <c r="BA106" s="14"/>
      <c r="BB106" s="14"/>
      <c r="BC106" s="14"/>
      <c r="BD106" s="14"/>
      <c r="BE106" s="14"/>
      <c r="BF106" s="14"/>
      <c r="BG106" s="14"/>
      <c r="BH106" s="14"/>
      <c r="BI106" s="14"/>
      <c r="BJ106" s="14"/>
      <c r="BK106" s="14"/>
      <c r="BL106" s="14"/>
      <c r="BM106" s="14"/>
      <c r="BN106" s="14"/>
      <c r="BO106" s="14"/>
      <c r="BP106" s="14"/>
      <c r="BQ106" s="14"/>
      <c r="BR106" s="14"/>
      <c r="BS106" s="41"/>
    </row>
    <row r="107" spans="1:71" s="42" customFormat="1" x14ac:dyDescent="0.25">
      <c r="A107" s="15" t="s">
        <v>44</v>
      </c>
      <c r="B107" s="39">
        <v>1010000</v>
      </c>
      <c r="C107" s="39">
        <v>1972</v>
      </c>
      <c r="D107" s="39">
        <v>350000</v>
      </c>
      <c r="E107" s="39">
        <v>1540000</v>
      </c>
      <c r="F107" s="39">
        <v>2900</v>
      </c>
      <c r="G107" s="39">
        <v>480000</v>
      </c>
      <c r="H107" s="39">
        <v>1874080</v>
      </c>
      <c r="I107" s="39">
        <v>3200</v>
      </c>
      <c r="J107" s="39">
        <v>480000</v>
      </c>
      <c r="K107" s="39">
        <v>2263696</v>
      </c>
      <c r="L107" s="39">
        <v>3596</v>
      </c>
      <c r="M107" s="39">
        <v>580000</v>
      </c>
      <c r="N107" s="14"/>
      <c r="O107" s="15" t="s">
        <v>44</v>
      </c>
      <c r="P107" s="46">
        <f>IF(B107='Valores mínimos'!B107,Puntaje!B102,('Valores mínimos'!B107/B107)*Puntaje!B102)</f>
        <v>2</v>
      </c>
      <c r="Q107" s="46">
        <f>IF(C107='Valores mínimos'!C107,Puntaje!C102,('Valores mínimos'!C107/C107)*Puntaje!C102)</f>
        <v>0.5</v>
      </c>
      <c r="R107" s="46">
        <f>IF(D107='Valores mínimos'!D107,Puntaje!D102,('Valores mínimos'!D107/D107)*Puntaje!D102)</f>
        <v>1</v>
      </c>
      <c r="S107" s="46">
        <f>IF(E107='Valores mínimos'!E107,Puntaje!E102,('Valores mínimos'!E107/E107)*Puntaje!E102)</f>
        <v>2</v>
      </c>
      <c r="T107" s="46">
        <f>IF(F107='Valores mínimos'!F107,Puntaje!F102,('Valores mínimos'!F107/F107)*Puntaje!F102)</f>
        <v>0.5</v>
      </c>
      <c r="U107" s="46">
        <f>IF(G107='Valores mínimos'!G107,Puntaje!G102,('Valores mínimos'!G107/G107)*Puntaje!G102)</f>
        <v>1</v>
      </c>
      <c r="V107" s="46">
        <f>IF(H107='Valores mínimos'!H107,Puntaje!H102,('Valores mínimos'!H107/H107)*Puntaje!H102)</f>
        <v>2</v>
      </c>
      <c r="W107" s="46">
        <f>IF(I107='Valores mínimos'!I107,Puntaje!I102,('Valores mínimos'!I107/I107)*Puntaje!I102)</f>
        <v>0.5</v>
      </c>
      <c r="X107" s="46">
        <f>IF(J107='Valores mínimos'!J107,Puntaje!J102,('Valores mínimos'!J107/J107)*Puntaje!J102)</f>
        <v>1</v>
      </c>
      <c r="Y107" s="46">
        <f>IF(K107='Valores mínimos'!K107,Puntaje!K102,('Valores mínimos'!K107/K107)*Puntaje!K102)</f>
        <v>2</v>
      </c>
      <c r="Z107" s="46">
        <f>IF(L107='Valores mínimos'!L107,Puntaje!L102,('Valores mínimos'!L107/L107)*Puntaje!L102)</f>
        <v>0.5</v>
      </c>
      <c r="AA107" s="46">
        <f>IF(M107='Valores mínimos'!M107,Puntaje!M102,('Valores mínimos'!M107/M107)*Puntaje!M102)</f>
        <v>1</v>
      </c>
      <c r="AB107" s="14"/>
      <c r="AC107" s="14"/>
      <c r="AD107" s="14"/>
      <c r="AE107" s="14"/>
      <c r="AF107" s="14"/>
      <c r="AG107" s="14"/>
      <c r="AH107" s="14"/>
      <c r="AI107" s="14"/>
      <c r="AJ107" s="14"/>
      <c r="AK107" s="14"/>
      <c r="AL107" s="14"/>
      <c r="AM107" s="14"/>
      <c r="AN107" s="14"/>
      <c r="AO107" s="14"/>
      <c r="AP107" s="14"/>
      <c r="AQ107" s="14"/>
      <c r="AR107" s="14"/>
      <c r="AS107" s="14"/>
      <c r="AT107" s="14"/>
      <c r="AU107" s="14"/>
      <c r="AV107" s="14"/>
      <c r="AW107" s="14"/>
      <c r="AX107" s="14"/>
      <c r="AY107" s="14"/>
      <c r="AZ107" s="14"/>
      <c r="BA107" s="14"/>
      <c r="BB107" s="14"/>
      <c r="BC107" s="14"/>
      <c r="BD107" s="14"/>
      <c r="BE107" s="14"/>
      <c r="BF107" s="14"/>
      <c r="BG107" s="14"/>
      <c r="BH107" s="14"/>
      <c r="BI107" s="14"/>
      <c r="BJ107" s="14"/>
      <c r="BK107" s="14"/>
      <c r="BL107" s="14"/>
      <c r="BM107" s="14"/>
      <c r="BN107" s="14"/>
      <c r="BO107" s="14"/>
      <c r="BP107" s="14"/>
      <c r="BQ107" s="14"/>
      <c r="BR107" s="14"/>
      <c r="BS107" s="41"/>
    </row>
    <row r="108" spans="1:71" s="42" customFormat="1" x14ac:dyDescent="0.25">
      <c r="A108" s="15" t="s">
        <v>45</v>
      </c>
      <c r="B108" s="39">
        <v>960000</v>
      </c>
      <c r="C108" s="39">
        <v>1972</v>
      </c>
      <c r="D108" s="39">
        <v>350000</v>
      </c>
      <c r="E108" s="39">
        <v>1484000</v>
      </c>
      <c r="F108" s="39">
        <v>2900</v>
      </c>
      <c r="G108" s="39">
        <v>480000</v>
      </c>
      <c r="H108" s="39">
        <v>1811360</v>
      </c>
      <c r="I108" s="39">
        <v>3200</v>
      </c>
      <c r="J108" s="39">
        <v>480000</v>
      </c>
      <c r="K108" s="39">
        <v>2188432</v>
      </c>
      <c r="L108" s="39">
        <v>3596</v>
      </c>
      <c r="M108" s="39">
        <v>580000</v>
      </c>
      <c r="N108" s="14"/>
      <c r="O108" s="15" t="s">
        <v>45</v>
      </c>
      <c r="P108" s="46">
        <f>IF(B108='Valores mínimos'!B108,Puntaje!B103,('Valores mínimos'!B108/B108)*Puntaje!B103)</f>
        <v>2</v>
      </c>
      <c r="Q108" s="46">
        <f>IF(C108='Valores mínimos'!C108,Puntaje!C103,('Valores mínimos'!C108/C108)*Puntaje!C103)</f>
        <v>0.5</v>
      </c>
      <c r="R108" s="46">
        <f>IF(D108='Valores mínimos'!D108,Puntaje!D103,('Valores mínimos'!D108/D108)*Puntaje!D103)</f>
        <v>1</v>
      </c>
      <c r="S108" s="46">
        <f>IF(E108='Valores mínimos'!E108,Puntaje!E103,('Valores mínimos'!E108/E108)*Puntaje!E103)</f>
        <v>2</v>
      </c>
      <c r="T108" s="46">
        <f>IF(F108='Valores mínimos'!F108,Puntaje!F103,('Valores mínimos'!F108/F108)*Puntaje!F103)</f>
        <v>0.5</v>
      </c>
      <c r="U108" s="46">
        <f>IF(G108='Valores mínimos'!G108,Puntaje!G103,('Valores mínimos'!G108/G108)*Puntaje!G103)</f>
        <v>1</v>
      </c>
      <c r="V108" s="46">
        <f>IF(H108='Valores mínimos'!H108,Puntaje!H103,('Valores mínimos'!H108/H108)*Puntaje!H103)</f>
        <v>2</v>
      </c>
      <c r="W108" s="46">
        <f>IF(I108='Valores mínimos'!I108,Puntaje!I103,('Valores mínimos'!I108/I108)*Puntaje!I103)</f>
        <v>0.5</v>
      </c>
      <c r="X108" s="46">
        <f>IF(J108='Valores mínimos'!J108,Puntaje!J103,('Valores mínimos'!J108/J108)*Puntaje!J103)</f>
        <v>1</v>
      </c>
      <c r="Y108" s="46">
        <f>IF(K108='Valores mínimos'!K108,Puntaje!K103,('Valores mínimos'!K108/K108)*Puntaje!K103)</f>
        <v>2</v>
      </c>
      <c r="Z108" s="46">
        <f>IF(L108='Valores mínimos'!L108,Puntaje!L103,('Valores mínimos'!L108/L108)*Puntaje!L103)</f>
        <v>0.5</v>
      </c>
      <c r="AA108" s="46">
        <f>IF(M108='Valores mínimos'!M108,Puntaje!M103,('Valores mínimos'!M108/M108)*Puntaje!M103)</f>
        <v>1</v>
      </c>
      <c r="AB108" s="14"/>
      <c r="AC108" s="14"/>
      <c r="AD108" s="14"/>
      <c r="AE108" s="14"/>
      <c r="AF108" s="14"/>
      <c r="AG108" s="14"/>
      <c r="AH108" s="14"/>
      <c r="AI108" s="14"/>
      <c r="AJ108" s="14"/>
      <c r="AK108" s="14"/>
      <c r="AL108" s="14"/>
      <c r="AM108" s="14"/>
      <c r="AN108" s="14"/>
      <c r="AO108" s="14"/>
      <c r="AP108" s="14"/>
      <c r="AQ108" s="14"/>
      <c r="AR108" s="14"/>
      <c r="AS108" s="14"/>
      <c r="AT108" s="14"/>
      <c r="AU108" s="14"/>
      <c r="AV108" s="14"/>
      <c r="AW108" s="14"/>
      <c r="AX108" s="14"/>
      <c r="AY108" s="14"/>
      <c r="AZ108" s="14"/>
      <c r="BA108" s="14"/>
      <c r="BB108" s="14"/>
      <c r="BC108" s="14"/>
      <c r="BD108" s="14"/>
      <c r="BE108" s="14"/>
      <c r="BF108" s="14"/>
      <c r="BG108" s="14"/>
      <c r="BH108" s="14"/>
      <c r="BI108" s="14"/>
      <c r="BJ108" s="14"/>
      <c r="BK108" s="14"/>
      <c r="BL108" s="14"/>
      <c r="BM108" s="14"/>
      <c r="BN108" s="14"/>
      <c r="BO108" s="14"/>
      <c r="BP108" s="14"/>
      <c r="BQ108" s="14"/>
      <c r="BR108" s="14"/>
      <c r="BS108" s="41"/>
    </row>
    <row r="109" spans="1:71" s="42" customFormat="1" x14ac:dyDescent="0.25">
      <c r="A109" s="15" t="s">
        <v>46</v>
      </c>
      <c r="B109" s="39">
        <v>1060000</v>
      </c>
      <c r="C109" s="39">
        <v>1972</v>
      </c>
      <c r="D109" s="39">
        <v>350000</v>
      </c>
      <c r="E109" s="39">
        <v>1596000</v>
      </c>
      <c r="F109" s="39">
        <v>2900</v>
      </c>
      <c r="G109" s="39">
        <v>480000</v>
      </c>
      <c r="H109" s="39">
        <v>1936000</v>
      </c>
      <c r="I109" s="39">
        <v>3200</v>
      </c>
      <c r="J109" s="39">
        <v>480000</v>
      </c>
      <c r="K109" s="39">
        <v>2338960</v>
      </c>
      <c r="L109" s="39">
        <v>3596</v>
      </c>
      <c r="M109" s="39">
        <v>580000</v>
      </c>
      <c r="N109" s="14"/>
      <c r="O109" s="15" t="s">
        <v>46</v>
      </c>
      <c r="P109" s="46">
        <f>IF(B109='Valores mínimos'!B109,Puntaje!B104,('Valores mínimos'!B109/B109)*Puntaje!B104)</f>
        <v>2</v>
      </c>
      <c r="Q109" s="46">
        <f>IF(C109='Valores mínimos'!C109,Puntaje!C104,('Valores mínimos'!C109/C109)*Puntaje!C104)</f>
        <v>0.5</v>
      </c>
      <c r="R109" s="46">
        <f>IF(D109='Valores mínimos'!D109,Puntaje!D104,('Valores mínimos'!D109/D109)*Puntaje!D104)</f>
        <v>1</v>
      </c>
      <c r="S109" s="46">
        <f>IF(E109='Valores mínimos'!E109,Puntaje!E104,('Valores mínimos'!E109/E109)*Puntaje!E104)</f>
        <v>2</v>
      </c>
      <c r="T109" s="46">
        <f>IF(F109='Valores mínimos'!F109,Puntaje!F104,('Valores mínimos'!F109/F109)*Puntaje!F104)</f>
        <v>0.5</v>
      </c>
      <c r="U109" s="46">
        <f>IF(G109='Valores mínimos'!G109,Puntaje!G104,('Valores mínimos'!G109/G109)*Puntaje!G104)</f>
        <v>1</v>
      </c>
      <c r="V109" s="46">
        <f>IF(H109='Valores mínimos'!H109,Puntaje!H104,('Valores mínimos'!H109/H109)*Puntaje!H104)</f>
        <v>2</v>
      </c>
      <c r="W109" s="46">
        <f>IF(I109='Valores mínimos'!I109,Puntaje!I104,('Valores mínimos'!I109/I109)*Puntaje!I104)</f>
        <v>0.5</v>
      </c>
      <c r="X109" s="46">
        <f>IF(J109='Valores mínimos'!J109,Puntaje!J104,('Valores mínimos'!J109/J109)*Puntaje!J104)</f>
        <v>1</v>
      </c>
      <c r="Y109" s="46">
        <f>IF(K109='Valores mínimos'!K109,Puntaje!K104,('Valores mínimos'!K109/K109)*Puntaje!K104)</f>
        <v>2</v>
      </c>
      <c r="Z109" s="46">
        <f>IF(L109='Valores mínimos'!L109,Puntaje!L104,('Valores mínimos'!L109/L109)*Puntaje!L104)</f>
        <v>0.5</v>
      </c>
      <c r="AA109" s="46">
        <f>IF(M109='Valores mínimos'!M109,Puntaje!M104,('Valores mínimos'!M109/M109)*Puntaje!M104)</f>
        <v>1</v>
      </c>
      <c r="AB109" s="14"/>
      <c r="AC109" s="14"/>
      <c r="AD109" s="14"/>
      <c r="AE109" s="14"/>
      <c r="AF109" s="14"/>
      <c r="AG109" s="14"/>
      <c r="AH109" s="14"/>
      <c r="AI109" s="14"/>
      <c r="AJ109" s="14"/>
      <c r="AK109" s="14"/>
      <c r="AL109" s="14"/>
      <c r="AM109" s="14"/>
      <c r="AN109" s="14"/>
      <c r="AO109" s="14"/>
      <c r="AP109" s="14"/>
      <c r="AQ109" s="14"/>
      <c r="AR109" s="14"/>
      <c r="AS109" s="14"/>
      <c r="AT109" s="14"/>
      <c r="AU109" s="14"/>
      <c r="AV109" s="14"/>
      <c r="AW109" s="14"/>
      <c r="AX109" s="14"/>
      <c r="AY109" s="14"/>
      <c r="AZ109" s="14"/>
      <c r="BA109" s="14"/>
      <c r="BB109" s="14"/>
      <c r="BC109" s="14"/>
      <c r="BD109" s="14"/>
      <c r="BE109" s="14"/>
      <c r="BF109" s="14"/>
      <c r="BG109" s="14"/>
      <c r="BH109" s="14"/>
      <c r="BI109" s="14"/>
      <c r="BJ109" s="14"/>
      <c r="BK109" s="14"/>
      <c r="BL109" s="14"/>
      <c r="BM109" s="14"/>
      <c r="BN109" s="14"/>
      <c r="BO109" s="14"/>
      <c r="BP109" s="14"/>
      <c r="BQ109" s="14"/>
      <c r="BR109" s="14"/>
      <c r="BS109" s="41"/>
    </row>
    <row r="110" spans="1:71" s="42" customFormat="1" x14ac:dyDescent="0.25">
      <c r="A110" s="15" t="s">
        <v>47</v>
      </c>
      <c r="B110" s="39">
        <v>610000</v>
      </c>
      <c r="C110" s="39">
        <v>1972</v>
      </c>
      <c r="D110" s="39">
        <v>350000</v>
      </c>
      <c r="E110" s="39">
        <v>1120222</v>
      </c>
      <c r="F110" s="39">
        <v>2900</v>
      </c>
      <c r="G110" s="39">
        <v>480000</v>
      </c>
      <c r="H110" s="39">
        <v>1636000</v>
      </c>
      <c r="I110" s="39">
        <v>3200</v>
      </c>
      <c r="J110" s="39">
        <v>480000</v>
      </c>
      <c r="K110" s="39">
        <v>2113168</v>
      </c>
      <c r="L110" s="39">
        <v>3596</v>
      </c>
      <c r="M110" s="39">
        <v>580000</v>
      </c>
      <c r="N110" s="14"/>
      <c r="O110" s="15" t="s">
        <v>47</v>
      </c>
      <c r="P110" s="46">
        <f>IF(B110='Valores mínimos'!B110,Puntaje!B105,('Valores mínimos'!B110/B110)*Puntaje!B105)</f>
        <v>2</v>
      </c>
      <c r="Q110" s="46">
        <f>IF(C110='Valores mínimos'!C110,Puntaje!C105,('Valores mínimos'!C110/C110)*Puntaje!C105)</f>
        <v>0.5</v>
      </c>
      <c r="R110" s="46">
        <f>IF(D110='Valores mínimos'!D110,Puntaje!D105,('Valores mínimos'!D110/D110)*Puntaje!D105)</f>
        <v>1</v>
      </c>
      <c r="S110" s="46">
        <f>IF(E110='Valores mínimos'!E110,Puntaje!E105,('Valores mínimos'!E110/E110)*Puntaje!E105)</f>
        <v>2</v>
      </c>
      <c r="T110" s="46">
        <f>IF(F110='Valores mínimos'!F110,Puntaje!F105,('Valores mínimos'!F110/F110)*Puntaje!F105)</f>
        <v>0.5</v>
      </c>
      <c r="U110" s="46">
        <f>IF(G110='Valores mínimos'!G110,Puntaje!G105,('Valores mínimos'!G110/G110)*Puntaje!G105)</f>
        <v>1</v>
      </c>
      <c r="V110" s="46">
        <f>IF(H110='Valores mínimos'!H110,Puntaje!H105,('Valores mínimos'!H110/H110)*Puntaje!H105)</f>
        <v>2</v>
      </c>
      <c r="W110" s="46">
        <f>IF(I110='Valores mínimos'!I110,Puntaje!I105,('Valores mínimos'!I110/I110)*Puntaje!I105)</f>
        <v>0.5</v>
      </c>
      <c r="X110" s="46">
        <f>IF(J110='Valores mínimos'!J110,Puntaje!J105,('Valores mínimos'!J110/J110)*Puntaje!J105)</f>
        <v>1</v>
      </c>
      <c r="Y110" s="46">
        <f>IF(K110='Valores mínimos'!K110,Puntaje!K105,('Valores mínimos'!K110/K110)*Puntaje!K105)</f>
        <v>2</v>
      </c>
      <c r="Z110" s="46">
        <f>IF(L110='Valores mínimos'!L110,Puntaje!L105,('Valores mínimos'!L110/L110)*Puntaje!L105)</f>
        <v>0.5</v>
      </c>
      <c r="AA110" s="46">
        <f>IF(M110='Valores mínimos'!M110,Puntaje!M105,('Valores mínimos'!M110/M110)*Puntaje!M105)</f>
        <v>1</v>
      </c>
      <c r="AB110" s="14"/>
      <c r="AC110" s="14"/>
      <c r="AD110" s="14"/>
      <c r="AE110" s="14"/>
      <c r="AF110" s="14"/>
      <c r="AG110" s="14"/>
      <c r="AH110" s="14"/>
      <c r="AI110" s="14"/>
      <c r="AJ110" s="14"/>
      <c r="AK110" s="14"/>
      <c r="AL110" s="14"/>
      <c r="AM110" s="14"/>
      <c r="AN110" s="14"/>
      <c r="AO110" s="14"/>
      <c r="AP110" s="14"/>
      <c r="AQ110" s="14"/>
      <c r="AR110" s="14"/>
      <c r="AS110" s="14"/>
      <c r="AT110" s="14"/>
      <c r="AU110" s="14"/>
      <c r="AV110" s="14"/>
      <c r="AW110" s="14"/>
      <c r="AX110" s="14"/>
      <c r="AY110" s="14"/>
      <c r="AZ110" s="14"/>
      <c r="BA110" s="14"/>
      <c r="BB110" s="14"/>
      <c r="BC110" s="14"/>
      <c r="BD110" s="14"/>
      <c r="BE110" s="14"/>
      <c r="BF110" s="14"/>
      <c r="BG110" s="14"/>
      <c r="BH110" s="14"/>
      <c r="BI110" s="14"/>
      <c r="BJ110" s="14"/>
      <c r="BK110" s="14"/>
      <c r="BL110" s="14"/>
      <c r="BM110" s="14"/>
      <c r="BN110" s="14"/>
      <c r="BO110" s="14"/>
      <c r="BP110" s="14"/>
      <c r="BQ110" s="14"/>
      <c r="BR110" s="14"/>
      <c r="BS110" s="41"/>
    </row>
    <row r="111" spans="1:71" s="42" customFormat="1" x14ac:dyDescent="0.25">
      <c r="A111" s="15" t="s">
        <v>48</v>
      </c>
      <c r="B111" s="39">
        <v>1510000</v>
      </c>
      <c r="C111" s="39">
        <v>1972</v>
      </c>
      <c r="D111" s="39">
        <v>350000</v>
      </c>
      <c r="E111" s="39">
        <v>2176000</v>
      </c>
      <c r="F111" s="39">
        <v>2900</v>
      </c>
      <c r="G111" s="39">
        <v>480000</v>
      </c>
      <c r="H111" s="39">
        <v>2716000</v>
      </c>
      <c r="I111" s="39">
        <v>3200</v>
      </c>
      <c r="J111" s="39">
        <v>480000</v>
      </c>
      <c r="K111" s="39">
        <v>3210000</v>
      </c>
      <c r="L111" s="39">
        <v>3596</v>
      </c>
      <c r="M111" s="39">
        <v>580000</v>
      </c>
      <c r="N111" s="14"/>
      <c r="O111" s="15" t="s">
        <v>48</v>
      </c>
      <c r="P111" s="46">
        <f>IF(B111='Valores mínimos'!B111,Puntaje!B106,('Valores mínimos'!B111/B111)*Puntaje!B106)</f>
        <v>2</v>
      </c>
      <c r="Q111" s="46">
        <f>IF(C111='Valores mínimos'!C111,Puntaje!C106,('Valores mínimos'!C111/C111)*Puntaje!C106)</f>
        <v>0.5</v>
      </c>
      <c r="R111" s="46">
        <f>IF(D111='Valores mínimos'!D111,Puntaje!D106,('Valores mínimos'!D111/D111)*Puntaje!D106)</f>
        <v>1</v>
      </c>
      <c r="S111" s="46">
        <f>IF(E111='Valores mínimos'!E111,Puntaje!E106,('Valores mínimos'!E111/E111)*Puntaje!E106)</f>
        <v>2</v>
      </c>
      <c r="T111" s="46">
        <f>IF(F111='Valores mínimos'!F111,Puntaje!F106,('Valores mínimos'!F111/F111)*Puntaje!F106)</f>
        <v>0.5</v>
      </c>
      <c r="U111" s="46">
        <f>IF(G111='Valores mínimos'!G111,Puntaje!G106,('Valores mínimos'!G111/G111)*Puntaje!G106)</f>
        <v>1</v>
      </c>
      <c r="V111" s="46">
        <f>IF(H111='Valores mínimos'!H111,Puntaje!H106,('Valores mínimos'!H111/H111)*Puntaje!H106)</f>
        <v>2</v>
      </c>
      <c r="W111" s="46">
        <f>IF(I111='Valores mínimos'!I111,Puntaje!I106,('Valores mínimos'!I111/I111)*Puntaje!I106)</f>
        <v>0.5</v>
      </c>
      <c r="X111" s="46">
        <f>IF(J111='Valores mínimos'!J111,Puntaje!J106,('Valores mínimos'!J111/J111)*Puntaje!J106)</f>
        <v>1</v>
      </c>
      <c r="Y111" s="46">
        <f>IF(K111='Valores mínimos'!K111,Puntaje!K106,('Valores mínimos'!K111/K111)*Puntaje!K106)</f>
        <v>2</v>
      </c>
      <c r="Z111" s="46">
        <f>IF(L111='Valores mínimos'!L111,Puntaje!L106,('Valores mínimos'!L111/L111)*Puntaje!L106)</f>
        <v>0.5</v>
      </c>
      <c r="AA111" s="46">
        <f>IF(M111='Valores mínimos'!M111,Puntaje!M106,('Valores mínimos'!M111/M111)*Puntaje!M106)</f>
        <v>1</v>
      </c>
      <c r="AB111" s="14"/>
      <c r="AC111" s="14"/>
      <c r="AD111" s="14"/>
      <c r="AE111" s="14"/>
      <c r="AF111" s="14"/>
      <c r="AG111" s="14"/>
      <c r="AH111" s="14"/>
      <c r="AI111" s="14"/>
      <c r="AJ111" s="14"/>
      <c r="AK111" s="14"/>
      <c r="AL111" s="14"/>
      <c r="AM111" s="14"/>
      <c r="AN111" s="14"/>
      <c r="AO111" s="14"/>
      <c r="AP111" s="14"/>
      <c r="AQ111" s="14"/>
      <c r="AR111" s="14"/>
      <c r="AS111" s="14"/>
      <c r="AT111" s="14"/>
      <c r="AU111" s="14"/>
      <c r="AV111" s="14"/>
      <c r="AW111" s="14"/>
      <c r="AX111" s="14"/>
      <c r="AY111" s="14"/>
      <c r="AZ111" s="14"/>
      <c r="BA111" s="14"/>
      <c r="BB111" s="14"/>
      <c r="BC111" s="14"/>
      <c r="BD111" s="14"/>
      <c r="BE111" s="14"/>
      <c r="BF111" s="14"/>
      <c r="BG111" s="14"/>
      <c r="BH111" s="14"/>
      <c r="BI111" s="14"/>
      <c r="BJ111" s="14"/>
      <c r="BK111" s="14"/>
      <c r="BL111" s="14"/>
      <c r="BM111" s="14"/>
      <c r="BN111" s="14"/>
      <c r="BO111" s="14"/>
      <c r="BP111" s="14"/>
      <c r="BQ111" s="14"/>
      <c r="BR111" s="14"/>
      <c r="BS111" s="41"/>
    </row>
    <row r="112" spans="1:71" s="42" customFormat="1" x14ac:dyDescent="0.25">
      <c r="A112" s="15" t="s">
        <v>49</v>
      </c>
      <c r="B112" s="39">
        <v>920000</v>
      </c>
      <c r="C112" s="39">
        <v>1972</v>
      </c>
      <c r="D112" s="39">
        <v>350000</v>
      </c>
      <c r="E112" s="39">
        <v>1439200</v>
      </c>
      <c r="F112" s="39">
        <v>2900</v>
      </c>
      <c r="G112" s="39">
        <v>480000</v>
      </c>
      <c r="H112" s="39">
        <v>1761184</v>
      </c>
      <c r="I112" s="39">
        <v>3200</v>
      </c>
      <c r="J112" s="39">
        <v>480000</v>
      </c>
      <c r="K112" s="39">
        <v>2128221</v>
      </c>
      <c r="L112" s="39">
        <v>3596</v>
      </c>
      <c r="M112" s="39">
        <v>580000</v>
      </c>
      <c r="N112" s="14"/>
      <c r="O112" s="15" t="s">
        <v>49</v>
      </c>
      <c r="P112" s="46">
        <f>IF(B112='Valores mínimos'!B112,Puntaje!B107,('Valores mínimos'!B112/B112)*Puntaje!B107)</f>
        <v>2</v>
      </c>
      <c r="Q112" s="46">
        <f>IF(C112='Valores mínimos'!C112,Puntaje!C107,('Valores mínimos'!C112/C112)*Puntaje!C107)</f>
        <v>0.5</v>
      </c>
      <c r="R112" s="46">
        <f>IF(D112='Valores mínimos'!D112,Puntaje!D107,('Valores mínimos'!D112/D112)*Puntaje!D107)</f>
        <v>1</v>
      </c>
      <c r="S112" s="46">
        <f>IF(E112='Valores mínimos'!E112,Puntaje!E107,('Valores mínimos'!E112/E112)*Puntaje!E107)</f>
        <v>2</v>
      </c>
      <c r="T112" s="46">
        <f>IF(F112='Valores mínimos'!F112,Puntaje!F107,('Valores mínimos'!F112/F112)*Puntaje!F107)</f>
        <v>0.5</v>
      </c>
      <c r="U112" s="46">
        <f>IF(G112='Valores mínimos'!G112,Puntaje!G107,('Valores mínimos'!G112/G112)*Puntaje!G107)</f>
        <v>1</v>
      </c>
      <c r="V112" s="46">
        <f>IF(H112='Valores mínimos'!H112,Puntaje!H107,('Valores mínimos'!H112/H112)*Puntaje!H107)</f>
        <v>2</v>
      </c>
      <c r="W112" s="46">
        <f>IF(I112='Valores mínimos'!I112,Puntaje!I107,('Valores mínimos'!I112/I112)*Puntaje!I107)</f>
        <v>0.5</v>
      </c>
      <c r="X112" s="46">
        <f>IF(J112='Valores mínimos'!J112,Puntaje!J107,('Valores mínimos'!J112/J112)*Puntaje!J107)</f>
        <v>1</v>
      </c>
      <c r="Y112" s="46">
        <f>IF(K112='Valores mínimos'!K112,Puntaje!K107,('Valores mínimos'!K112/K112)*Puntaje!K107)</f>
        <v>2</v>
      </c>
      <c r="Z112" s="46">
        <f>IF(L112='Valores mínimos'!L112,Puntaje!L107,('Valores mínimos'!L112/L112)*Puntaje!L107)</f>
        <v>0.5</v>
      </c>
      <c r="AA112" s="46">
        <f>IF(M112='Valores mínimos'!M112,Puntaje!M107,('Valores mínimos'!M112/M112)*Puntaje!M107)</f>
        <v>1</v>
      </c>
      <c r="AB112" s="14"/>
      <c r="AC112" s="14"/>
      <c r="AD112" s="14"/>
      <c r="AE112" s="14"/>
      <c r="AF112" s="14"/>
      <c r="AG112" s="14"/>
      <c r="AH112" s="14"/>
      <c r="AI112" s="14"/>
      <c r="AJ112" s="14"/>
      <c r="AK112" s="14"/>
      <c r="AL112" s="14"/>
      <c r="AM112" s="14"/>
      <c r="AN112" s="14"/>
      <c r="AO112" s="14"/>
      <c r="AP112" s="14"/>
      <c r="AQ112" s="14"/>
      <c r="AR112" s="14"/>
      <c r="AS112" s="14"/>
      <c r="AT112" s="14"/>
      <c r="AU112" s="14"/>
      <c r="AV112" s="14"/>
      <c r="AW112" s="14"/>
      <c r="AX112" s="14"/>
      <c r="AY112" s="14"/>
      <c r="AZ112" s="14"/>
      <c r="BA112" s="14"/>
      <c r="BB112" s="14"/>
      <c r="BC112" s="14"/>
      <c r="BD112" s="14"/>
      <c r="BE112" s="14"/>
      <c r="BF112" s="14"/>
      <c r="BG112" s="14"/>
      <c r="BH112" s="14"/>
      <c r="BI112" s="14"/>
      <c r="BJ112" s="14"/>
      <c r="BK112" s="14"/>
      <c r="BL112" s="14"/>
      <c r="BM112" s="14"/>
      <c r="BN112" s="14"/>
      <c r="BO112" s="14"/>
      <c r="BP112" s="14"/>
      <c r="BQ112" s="14"/>
      <c r="BR112" s="14"/>
      <c r="BS112" s="41"/>
    </row>
    <row r="113" spans="1:71" s="42" customFormat="1" x14ac:dyDescent="0.25">
      <c r="A113" s="15" t="s">
        <v>174</v>
      </c>
      <c r="B113" s="39">
        <v>970000</v>
      </c>
      <c r="C113" s="39">
        <v>1972</v>
      </c>
      <c r="D113" s="39">
        <v>350000</v>
      </c>
      <c r="E113" s="39">
        <v>1495200</v>
      </c>
      <c r="F113" s="39">
        <v>2900</v>
      </c>
      <c r="G113" s="39">
        <v>480000</v>
      </c>
      <c r="H113" s="39">
        <v>1823904</v>
      </c>
      <c r="I113" s="39">
        <v>3200</v>
      </c>
      <c r="J113" s="39">
        <v>480000</v>
      </c>
      <c r="K113" s="39">
        <v>2203485</v>
      </c>
      <c r="L113" s="39">
        <v>3596</v>
      </c>
      <c r="M113" s="39">
        <v>580000</v>
      </c>
      <c r="N113" s="14"/>
      <c r="O113" s="15" t="s">
        <v>174</v>
      </c>
      <c r="P113" s="46">
        <f>IF(B113='Valores mínimos'!B113,Puntaje!B108,('Valores mínimos'!B113/B113)*Puntaje!B108)</f>
        <v>2</v>
      </c>
      <c r="Q113" s="46">
        <f>IF(C113='Valores mínimos'!C113,Puntaje!C108,('Valores mínimos'!C113/C113)*Puntaje!C108)</f>
        <v>0.5</v>
      </c>
      <c r="R113" s="46">
        <f>IF(D113='Valores mínimos'!D113,Puntaje!D108,('Valores mínimos'!D113/D113)*Puntaje!D108)</f>
        <v>1</v>
      </c>
      <c r="S113" s="46">
        <f>IF(E113='Valores mínimos'!E113,Puntaje!E108,('Valores mínimos'!E113/E113)*Puntaje!E108)</f>
        <v>2</v>
      </c>
      <c r="T113" s="46">
        <f>IF(F113='Valores mínimos'!F113,Puntaje!F108,('Valores mínimos'!F113/F113)*Puntaje!F108)</f>
        <v>0.5</v>
      </c>
      <c r="U113" s="46">
        <f>IF(G113='Valores mínimos'!G113,Puntaje!G108,('Valores mínimos'!G113/G113)*Puntaje!G108)</f>
        <v>1</v>
      </c>
      <c r="V113" s="46">
        <f>IF(H113='Valores mínimos'!H113,Puntaje!H108,('Valores mínimos'!H113/H113)*Puntaje!H108)</f>
        <v>2</v>
      </c>
      <c r="W113" s="46">
        <f>IF(I113='Valores mínimos'!I113,Puntaje!I108,('Valores mínimos'!I113/I113)*Puntaje!I108)</f>
        <v>0.5</v>
      </c>
      <c r="X113" s="46">
        <f>IF(J113='Valores mínimos'!J113,Puntaje!J108,('Valores mínimos'!J113/J113)*Puntaje!J108)</f>
        <v>1</v>
      </c>
      <c r="Y113" s="46">
        <f>IF(K113='Valores mínimos'!K113,Puntaje!K108,('Valores mínimos'!K113/K113)*Puntaje!K108)</f>
        <v>2</v>
      </c>
      <c r="Z113" s="46">
        <f>IF(L113='Valores mínimos'!L113,Puntaje!L108,('Valores mínimos'!L113/L113)*Puntaje!L108)</f>
        <v>0.5</v>
      </c>
      <c r="AA113" s="46">
        <f>IF(M113='Valores mínimos'!M113,Puntaje!M108,('Valores mínimos'!M113/M113)*Puntaje!M108)</f>
        <v>1</v>
      </c>
      <c r="AB113" s="14"/>
      <c r="AC113" s="14"/>
      <c r="AD113" s="14"/>
      <c r="AE113" s="14"/>
      <c r="AF113" s="14"/>
      <c r="AG113" s="14"/>
      <c r="AH113" s="14"/>
      <c r="AI113" s="14"/>
      <c r="AJ113" s="14"/>
      <c r="AK113" s="14"/>
      <c r="AL113" s="14"/>
      <c r="AM113" s="14"/>
      <c r="AN113" s="14"/>
      <c r="AO113" s="14"/>
      <c r="AP113" s="14"/>
      <c r="AQ113" s="14"/>
      <c r="AR113" s="14"/>
      <c r="AS113" s="14"/>
      <c r="AT113" s="14"/>
      <c r="AU113" s="14"/>
      <c r="AV113" s="14"/>
      <c r="AW113" s="14"/>
      <c r="AX113" s="14"/>
      <c r="AY113" s="14"/>
      <c r="AZ113" s="14"/>
      <c r="BA113" s="14"/>
      <c r="BB113" s="14"/>
      <c r="BC113" s="14"/>
      <c r="BD113" s="14"/>
      <c r="BE113" s="14"/>
      <c r="BF113" s="14"/>
      <c r="BG113" s="14"/>
      <c r="BH113" s="14"/>
      <c r="BI113" s="14"/>
      <c r="BJ113" s="14"/>
      <c r="BK113" s="14"/>
      <c r="BL113" s="14"/>
      <c r="BM113" s="14"/>
      <c r="BN113" s="14"/>
      <c r="BO113" s="14"/>
      <c r="BP113" s="14"/>
      <c r="BQ113" s="14"/>
      <c r="BR113" s="14"/>
      <c r="BS113" s="41"/>
    </row>
    <row r="114" spans="1:71" s="42" customFormat="1" x14ac:dyDescent="0.25">
      <c r="A114" s="15" t="s">
        <v>175</v>
      </c>
      <c r="B114" s="39">
        <v>590000</v>
      </c>
      <c r="C114" s="39">
        <v>1972</v>
      </c>
      <c r="D114" s="39">
        <v>350000</v>
      </c>
      <c r="E114" s="39">
        <v>1026872</v>
      </c>
      <c r="F114" s="39">
        <v>2900</v>
      </c>
      <c r="G114" s="39">
        <v>480000</v>
      </c>
      <c r="H114" s="39">
        <v>1476000</v>
      </c>
      <c r="I114" s="39">
        <v>3200</v>
      </c>
      <c r="J114" s="39">
        <v>480000</v>
      </c>
      <c r="K114" s="39">
        <v>2052956.8</v>
      </c>
      <c r="L114" s="39">
        <v>3596</v>
      </c>
      <c r="M114" s="39">
        <v>580000</v>
      </c>
      <c r="N114" s="14"/>
      <c r="O114" s="15" t="s">
        <v>175</v>
      </c>
      <c r="P114" s="46">
        <f>IF(B114='Valores mínimos'!B114,Puntaje!B109,('Valores mínimos'!B114/B114)*Puntaje!B109)</f>
        <v>2</v>
      </c>
      <c r="Q114" s="46">
        <f>IF(C114='Valores mínimos'!C114,Puntaje!C109,('Valores mínimos'!C114/C114)*Puntaje!C109)</f>
        <v>0.5</v>
      </c>
      <c r="R114" s="46">
        <f>IF(D114='Valores mínimos'!D114,Puntaje!D109,('Valores mínimos'!D114/D114)*Puntaje!D109)</f>
        <v>1</v>
      </c>
      <c r="S114" s="46">
        <f>IF(E114='Valores mínimos'!E114,Puntaje!E109,('Valores mínimos'!E114/E114)*Puntaje!E109)</f>
        <v>2</v>
      </c>
      <c r="T114" s="46">
        <f>IF(F114='Valores mínimos'!F114,Puntaje!F109,('Valores mínimos'!F114/F114)*Puntaje!F109)</f>
        <v>0.5</v>
      </c>
      <c r="U114" s="46">
        <f>IF(G114='Valores mínimos'!G114,Puntaje!G109,('Valores mínimos'!G114/G114)*Puntaje!G109)</f>
        <v>1</v>
      </c>
      <c r="V114" s="46">
        <f>IF(H114='Valores mínimos'!H114,Puntaje!H109,('Valores mínimos'!H114/H114)*Puntaje!H109)</f>
        <v>2</v>
      </c>
      <c r="W114" s="46">
        <f>IF(I114='Valores mínimos'!I114,Puntaje!I109,('Valores mínimos'!I114/I114)*Puntaje!I109)</f>
        <v>0.5</v>
      </c>
      <c r="X114" s="46">
        <f>IF(J114='Valores mínimos'!J114,Puntaje!J109,('Valores mínimos'!J114/J114)*Puntaje!J109)</f>
        <v>1</v>
      </c>
      <c r="Y114" s="46">
        <f>IF(K114='Valores mínimos'!K114,Puntaje!K109,('Valores mínimos'!K114/K114)*Puntaje!K109)</f>
        <v>2</v>
      </c>
      <c r="Z114" s="46">
        <f>IF(L114='Valores mínimos'!L114,Puntaje!L109,('Valores mínimos'!L114/L114)*Puntaje!L109)</f>
        <v>0.5</v>
      </c>
      <c r="AA114" s="46">
        <f>IF(M114='Valores mínimos'!M114,Puntaje!M109,('Valores mínimos'!M114/M114)*Puntaje!M109)</f>
        <v>1</v>
      </c>
      <c r="AB114" s="14"/>
      <c r="AC114" s="14"/>
      <c r="AD114" s="14"/>
      <c r="AE114" s="14"/>
      <c r="AF114" s="14"/>
      <c r="AG114" s="14"/>
      <c r="AH114" s="14"/>
      <c r="AI114" s="14"/>
      <c r="AJ114" s="14"/>
      <c r="AK114" s="14"/>
      <c r="AL114" s="14"/>
      <c r="AM114" s="14"/>
      <c r="AN114" s="14"/>
      <c r="AO114" s="14"/>
      <c r="AP114" s="14"/>
      <c r="AQ114" s="14"/>
      <c r="AR114" s="14"/>
      <c r="AS114" s="14"/>
      <c r="AT114" s="14"/>
      <c r="AU114" s="14"/>
      <c r="AV114" s="14"/>
      <c r="AW114" s="14"/>
      <c r="AX114" s="14"/>
      <c r="AY114" s="14"/>
      <c r="AZ114" s="14"/>
      <c r="BA114" s="14"/>
      <c r="BB114" s="14"/>
      <c r="BC114" s="14"/>
      <c r="BD114" s="14"/>
      <c r="BE114" s="14"/>
      <c r="BF114" s="14"/>
      <c r="BG114" s="14"/>
      <c r="BH114" s="14"/>
      <c r="BI114" s="14"/>
      <c r="BJ114" s="14"/>
      <c r="BK114" s="14"/>
      <c r="BL114" s="14"/>
      <c r="BM114" s="14"/>
      <c r="BN114" s="14"/>
      <c r="BO114" s="14"/>
      <c r="BP114" s="14"/>
      <c r="BQ114" s="14"/>
      <c r="BR114" s="14"/>
      <c r="BS114" s="41"/>
    </row>
    <row r="115" spans="1:71" s="42" customFormat="1" x14ac:dyDescent="0.25">
      <c r="A115" s="15" t="s">
        <v>176</v>
      </c>
      <c r="B115" s="39">
        <v>905000</v>
      </c>
      <c r="C115" s="39">
        <v>1972</v>
      </c>
      <c r="D115" s="39">
        <v>350000</v>
      </c>
      <c r="E115" s="39">
        <v>1422400</v>
      </c>
      <c r="F115" s="39">
        <v>2900</v>
      </c>
      <c r="G115" s="39">
        <v>480000</v>
      </c>
      <c r="H115" s="39">
        <v>1742368</v>
      </c>
      <c r="I115" s="39">
        <v>3200</v>
      </c>
      <c r="J115" s="39">
        <v>480000</v>
      </c>
      <c r="K115" s="39">
        <v>2105642</v>
      </c>
      <c r="L115" s="39">
        <v>3596</v>
      </c>
      <c r="M115" s="39">
        <v>580000</v>
      </c>
      <c r="N115" s="14"/>
      <c r="O115" s="15" t="s">
        <v>176</v>
      </c>
      <c r="P115" s="46">
        <f>IF(B115='Valores mínimos'!B115,Puntaje!B110,('Valores mínimos'!B115/B115)*Puntaje!B110)</f>
        <v>2</v>
      </c>
      <c r="Q115" s="46">
        <f>IF(C115='Valores mínimos'!C115,Puntaje!C110,('Valores mínimos'!C115/C115)*Puntaje!C110)</f>
        <v>0.5</v>
      </c>
      <c r="R115" s="46">
        <f>IF(D115='Valores mínimos'!D115,Puntaje!D110,('Valores mínimos'!D115/D115)*Puntaje!D110)</f>
        <v>1</v>
      </c>
      <c r="S115" s="46">
        <f>IF(E115='Valores mínimos'!E115,Puntaje!E110,('Valores mínimos'!E115/E115)*Puntaje!E110)</f>
        <v>2</v>
      </c>
      <c r="T115" s="46">
        <f>IF(F115='Valores mínimos'!F115,Puntaje!F110,('Valores mínimos'!F115/F115)*Puntaje!F110)</f>
        <v>0.5</v>
      </c>
      <c r="U115" s="46">
        <f>IF(G115='Valores mínimos'!G115,Puntaje!G110,('Valores mínimos'!G115/G115)*Puntaje!G110)</f>
        <v>1</v>
      </c>
      <c r="V115" s="46">
        <f>IF(H115='Valores mínimos'!H115,Puntaje!H110,('Valores mínimos'!H115/H115)*Puntaje!H110)</f>
        <v>2</v>
      </c>
      <c r="W115" s="46">
        <f>IF(I115='Valores mínimos'!I115,Puntaje!I110,('Valores mínimos'!I115/I115)*Puntaje!I110)</f>
        <v>0.5</v>
      </c>
      <c r="X115" s="46">
        <f>IF(J115='Valores mínimos'!J115,Puntaje!J110,('Valores mínimos'!J115/J115)*Puntaje!J110)</f>
        <v>1</v>
      </c>
      <c r="Y115" s="46">
        <f>IF(K115='Valores mínimos'!K115,Puntaje!K110,('Valores mínimos'!K115/K115)*Puntaje!K110)</f>
        <v>2</v>
      </c>
      <c r="Z115" s="46">
        <f>IF(L115='Valores mínimos'!L115,Puntaje!L110,('Valores mínimos'!L115/L115)*Puntaje!L110)</f>
        <v>0.5</v>
      </c>
      <c r="AA115" s="46">
        <f>IF(M115='Valores mínimos'!M115,Puntaje!M110,('Valores mínimos'!M115/M115)*Puntaje!M110)</f>
        <v>1</v>
      </c>
      <c r="AB115" s="14"/>
      <c r="AC115" s="14"/>
      <c r="AD115" s="14"/>
      <c r="AE115" s="14"/>
      <c r="AF115" s="14"/>
      <c r="AG115" s="14"/>
      <c r="AH115" s="14"/>
      <c r="AI115" s="14"/>
      <c r="AJ115" s="14"/>
      <c r="AK115" s="14"/>
      <c r="AL115" s="14"/>
      <c r="AM115" s="14"/>
      <c r="AN115" s="14"/>
      <c r="AO115" s="14"/>
      <c r="AP115" s="14"/>
      <c r="AQ115" s="14"/>
      <c r="AR115" s="14"/>
      <c r="AS115" s="14"/>
      <c r="AT115" s="14"/>
      <c r="AU115" s="14"/>
      <c r="AV115" s="14"/>
      <c r="AW115" s="14"/>
      <c r="AX115" s="14"/>
      <c r="AY115" s="14"/>
      <c r="AZ115" s="14"/>
      <c r="BA115" s="14"/>
      <c r="BB115" s="14"/>
      <c r="BC115" s="14"/>
      <c r="BD115" s="14"/>
      <c r="BE115" s="14"/>
      <c r="BF115" s="14"/>
      <c r="BG115" s="14"/>
      <c r="BH115" s="14"/>
      <c r="BI115" s="14"/>
      <c r="BJ115" s="14"/>
      <c r="BK115" s="14"/>
      <c r="BL115" s="14"/>
      <c r="BM115" s="14"/>
      <c r="BN115" s="14"/>
      <c r="BO115" s="14"/>
      <c r="BP115" s="14"/>
      <c r="BQ115" s="14"/>
      <c r="BR115" s="14"/>
      <c r="BS115" s="41"/>
    </row>
    <row r="116" spans="1:71" s="14" customFormat="1" x14ac:dyDescent="0.25">
      <c r="A116" s="15" t="s">
        <v>50</v>
      </c>
      <c r="B116" s="39">
        <v>620000</v>
      </c>
      <c r="C116" s="39">
        <v>1972</v>
      </c>
      <c r="D116" s="39">
        <v>350000</v>
      </c>
      <c r="E116" s="39">
        <v>1176296</v>
      </c>
      <c r="F116" s="39">
        <v>2900</v>
      </c>
      <c r="G116" s="39">
        <v>480000</v>
      </c>
      <c r="H116" s="39">
        <v>1626000</v>
      </c>
      <c r="I116" s="39">
        <v>3200</v>
      </c>
      <c r="J116" s="39">
        <v>480000</v>
      </c>
      <c r="K116" s="39">
        <v>2203484.7999999998</v>
      </c>
      <c r="L116" s="39">
        <v>3596</v>
      </c>
      <c r="M116" s="39">
        <v>580000</v>
      </c>
      <c r="O116" s="15" t="s">
        <v>50</v>
      </c>
      <c r="P116" s="46">
        <f>IF(B116='Valores mínimos'!B116,Puntaje!B111,('Valores mínimos'!B116/B116)*Puntaje!B111)</f>
        <v>4</v>
      </c>
      <c r="Q116" s="46">
        <f>IF(C116='Valores mínimos'!C116,Puntaje!C111,('Valores mínimos'!C116/C116)*Puntaje!C111)</f>
        <v>1</v>
      </c>
      <c r="R116" s="46">
        <f>IF(D116='Valores mínimos'!D116,Puntaje!D111,('Valores mínimos'!D116/D116)*Puntaje!D111)</f>
        <v>2</v>
      </c>
      <c r="S116" s="46">
        <f>IF(E116='Valores mínimos'!E116,Puntaje!E111,('Valores mínimos'!E116/E116)*Puntaje!E111)</f>
        <v>4</v>
      </c>
      <c r="T116" s="46">
        <f>IF(F116='Valores mínimos'!F116,Puntaje!F111,('Valores mínimos'!F116/F116)*Puntaje!F111)</f>
        <v>1</v>
      </c>
      <c r="U116" s="46">
        <f>IF(G116='Valores mínimos'!G116,Puntaje!G111,('Valores mínimos'!G116/G116)*Puntaje!G111)</f>
        <v>2</v>
      </c>
      <c r="V116" s="46">
        <f>IF(H116='Valores mínimos'!H116,Puntaje!H111,('Valores mínimos'!H116/H116)*Puntaje!H111)</f>
        <v>4</v>
      </c>
      <c r="W116" s="46">
        <f>IF(I116='Valores mínimos'!I116,Puntaje!I111,('Valores mínimos'!I116/I116)*Puntaje!I111)</f>
        <v>1</v>
      </c>
      <c r="X116" s="46">
        <f>IF(J116='Valores mínimos'!J116,Puntaje!J111,('Valores mínimos'!J116/J116)*Puntaje!J111)</f>
        <v>2</v>
      </c>
      <c r="Y116" s="46">
        <f>IF(K116='Valores mínimos'!K116,Puntaje!K111,('Valores mínimos'!K116/K116)*Puntaje!K111)</f>
        <v>4</v>
      </c>
      <c r="Z116" s="46">
        <f>IF(L116='Valores mínimos'!L116,Puntaje!L111,('Valores mínimos'!L116/L116)*Puntaje!L111)</f>
        <v>1</v>
      </c>
      <c r="AA116" s="46">
        <f>IF(M116='Valores mínimos'!M116,Puntaje!M111,('Valores mínimos'!M116/M116)*Puntaje!M111)</f>
        <v>2</v>
      </c>
    </row>
    <row r="117" spans="1:71" s="14" customFormat="1" x14ac:dyDescent="0.25">
      <c r="A117" s="15" t="s">
        <v>51</v>
      </c>
      <c r="B117" s="39">
        <v>1000000</v>
      </c>
      <c r="C117" s="39">
        <v>1972</v>
      </c>
      <c r="D117" s="39">
        <v>350000</v>
      </c>
      <c r="E117" s="39">
        <v>1428800</v>
      </c>
      <c r="F117" s="39">
        <v>2900</v>
      </c>
      <c r="G117" s="39">
        <v>480000</v>
      </c>
      <c r="H117" s="39">
        <v>1861536</v>
      </c>
      <c r="I117" s="39">
        <v>3200</v>
      </c>
      <c r="J117" s="39">
        <v>480000</v>
      </c>
      <c r="K117" s="39">
        <v>2248643</v>
      </c>
      <c r="L117" s="39">
        <v>3596</v>
      </c>
      <c r="M117" s="39">
        <v>580000</v>
      </c>
      <c r="O117" s="15" t="s">
        <v>51</v>
      </c>
      <c r="P117" s="46">
        <f>IF(B117='Valores mínimos'!B117,Puntaje!B112,('Valores mínimos'!B117/B117)*Puntaje!B112)</f>
        <v>2</v>
      </c>
      <c r="Q117" s="46">
        <f>IF(C117='Valores mínimos'!C117,Puntaje!C112,('Valores mínimos'!C117/C117)*Puntaje!C112)</f>
        <v>0.5</v>
      </c>
      <c r="R117" s="46">
        <f>IF(D117='Valores mínimos'!D117,Puntaje!D112,('Valores mínimos'!D117/D117)*Puntaje!D112)</f>
        <v>1</v>
      </c>
      <c r="S117" s="46">
        <f>IF(E117='Valores mínimos'!E117,Puntaje!E112,('Valores mínimos'!E117/E117)*Puntaje!E112)</f>
        <v>2</v>
      </c>
      <c r="T117" s="46">
        <f>IF(F117='Valores mínimos'!F117,Puntaje!F112,('Valores mínimos'!F117/F117)*Puntaje!F112)</f>
        <v>0.5</v>
      </c>
      <c r="U117" s="46">
        <f>IF(G117='Valores mínimos'!G117,Puntaje!G112,('Valores mínimos'!G117/G117)*Puntaje!G112)</f>
        <v>1</v>
      </c>
      <c r="V117" s="46">
        <f>IF(H117='Valores mínimos'!H117,Puntaje!H112,('Valores mínimos'!H117/H117)*Puntaje!H112)</f>
        <v>2</v>
      </c>
      <c r="W117" s="46">
        <f>IF(I117='Valores mínimos'!I117,Puntaje!I112,('Valores mínimos'!I117/I117)*Puntaje!I112)</f>
        <v>0.5</v>
      </c>
      <c r="X117" s="46">
        <f>IF(J117='Valores mínimos'!J117,Puntaje!J112,('Valores mínimos'!J117/J117)*Puntaje!J112)</f>
        <v>1</v>
      </c>
      <c r="Y117" s="46">
        <f>IF(K117='Valores mínimos'!K117,Puntaje!K112,('Valores mínimos'!K117/K117)*Puntaje!K112)</f>
        <v>2</v>
      </c>
      <c r="Z117" s="46">
        <f>IF(L117='Valores mínimos'!L117,Puntaje!L112,('Valores mínimos'!L117/L117)*Puntaje!L112)</f>
        <v>0.5</v>
      </c>
      <c r="AA117" s="46">
        <f>IF(M117='Valores mínimos'!M117,Puntaje!M112,('Valores mínimos'!M117/M117)*Puntaje!M112)</f>
        <v>1</v>
      </c>
    </row>
    <row r="118" spans="1:71" s="14" customFormat="1" x14ac:dyDescent="0.25">
      <c r="A118" s="15" t="s">
        <v>52</v>
      </c>
      <c r="B118" s="39">
        <v>955000</v>
      </c>
      <c r="C118" s="39">
        <v>1972</v>
      </c>
      <c r="D118" s="39">
        <v>350000</v>
      </c>
      <c r="E118" s="39">
        <v>1836036</v>
      </c>
      <c r="F118" s="39">
        <v>2900</v>
      </c>
      <c r="G118" s="39">
        <v>480000</v>
      </c>
      <c r="H118" s="39">
        <v>2296000</v>
      </c>
      <c r="I118" s="39">
        <v>3200</v>
      </c>
      <c r="J118" s="39">
        <v>480000</v>
      </c>
      <c r="K118" s="39">
        <v>3001283.2</v>
      </c>
      <c r="L118" s="39">
        <v>3596</v>
      </c>
      <c r="M118" s="39">
        <v>580000</v>
      </c>
      <c r="O118" s="15" t="s">
        <v>52</v>
      </c>
      <c r="P118" s="46">
        <f>IF(B118='Valores mínimos'!B118,Puntaje!B113,('Valores mínimos'!B118/B118)*Puntaje!B113)</f>
        <v>2</v>
      </c>
      <c r="Q118" s="46">
        <f>IF(C118='Valores mínimos'!C118,Puntaje!C113,('Valores mínimos'!C118/C118)*Puntaje!C113)</f>
        <v>0.5</v>
      </c>
      <c r="R118" s="46">
        <f>IF(D118='Valores mínimos'!D118,Puntaje!D113,('Valores mínimos'!D118/D118)*Puntaje!D113)</f>
        <v>1</v>
      </c>
      <c r="S118" s="46">
        <f>IF(E118='Valores mínimos'!E118,Puntaje!E113,('Valores mínimos'!E118/E118)*Puntaje!E113)</f>
        <v>2</v>
      </c>
      <c r="T118" s="46">
        <f>IF(F118='Valores mínimos'!F118,Puntaje!F113,('Valores mínimos'!F118/F118)*Puntaje!F113)</f>
        <v>0.5</v>
      </c>
      <c r="U118" s="46">
        <f>IF(G118='Valores mínimos'!G118,Puntaje!G113,('Valores mínimos'!G118/G118)*Puntaje!G113)</f>
        <v>1</v>
      </c>
      <c r="V118" s="46">
        <f>IF(H118='Valores mínimos'!H118,Puntaje!H113,('Valores mínimos'!H118/H118)*Puntaje!H113)</f>
        <v>2</v>
      </c>
      <c r="W118" s="46">
        <f>IF(I118='Valores mínimos'!I118,Puntaje!I113,('Valores mínimos'!I118/I118)*Puntaje!I113)</f>
        <v>0.5</v>
      </c>
      <c r="X118" s="46">
        <f>IF(J118='Valores mínimos'!J118,Puntaje!J113,('Valores mínimos'!J118/J118)*Puntaje!J113)</f>
        <v>1</v>
      </c>
      <c r="Y118" s="46">
        <f>IF(K118='Valores mínimos'!K118,Puntaje!K113,('Valores mínimos'!K118/K118)*Puntaje!K113)</f>
        <v>2</v>
      </c>
      <c r="Z118" s="46">
        <f>IF(L118='Valores mínimos'!L118,Puntaje!L113,('Valores mínimos'!L118/L118)*Puntaje!L113)</f>
        <v>0.5</v>
      </c>
      <c r="AA118" s="46">
        <f>IF(M118='Valores mínimos'!M118,Puntaje!M113,('Valores mínimos'!M118/M118)*Puntaje!M113)</f>
        <v>1</v>
      </c>
    </row>
    <row r="119" spans="1:71" s="14" customFormat="1" x14ac:dyDescent="0.25">
      <c r="A119" s="15" t="s">
        <v>53</v>
      </c>
      <c r="B119" s="39">
        <v>1050000</v>
      </c>
      <c r="C119" s="39">
        <v>1972</v>
      </c>
      <c r="D119" s="39">
        <v>350000</v>
      </c>
      <c r="E119" s="39">
        <v>1584800</v>
      </c>
      <c r="F119" s="39">
        <v>2900</v>
      </c>
      <c r="G119" s="39">
        <v>480000</v>
      </c>
      <c r="H119" s="39">
        <v>1924256</v>
      </c>
      <c r="I119" s="39">
        <v>3200</v>
      </c>
      <c r="J119" s="39">
        <v>480000</v>
      </c>
      <c r="K119" s="39">
        <v>2323907</v>
      </c>
      <c r="L119" s="39">
        <v>3596</v>
      </c>
      <c r="M119" s="39">
        <v>580000</v>
      </c>
      <c r="O119" s="15" t="s">
        <v>53</v>
      </c>
      <c r="P119" s="46">
        <f>IF(B119='Valores mínimos'!B119,Puntaje!B114,('Valores mínimos'!B119/B119)*Puntaje!B114)</f>
        <v>2</v>
      </c>
      <c r="Q119" s="46">
        <f>IF(C119='Valores mínimos'!C119,Puntaje!C114,('Valores mínimos'!C119/C119)*Puntaje!C114)</f>
        <v>0.5</v>
      </c>
      <c r="R119" s="46">
        <f>IF(D119='Valores mínimos'!D119,Puntaje!D114,('Valores mínimos'!D119/D119)*Puntaje!D114)</f>
        <v>1</v>
      </c>
      <c r="S119" s="46">
        <f>IF(E119='Valores mínimos'!E119,Puntaje!E114,('Valores mínimos'!E119/E119)*Puntaje!E114)</f>
        <v>2</v>
      </c>
      <c r="T119" s="46">
        <f>IF(F119='Valores mínimos'!F119,Puntaje!F114,('Valores mínimos'!F119/F119)*Puntaje!F114)</f>
        <v>0.5</v>
      </c>
      <c r="U119" s="46">
        <f>IF(G119='Valores mínimos'!G119,Puntaje!G114,('Valores mínimos'!G119/G119)*Puntaje!G114)</f>
        <v>1</v>
      </c>
      <c r="V119" s="46">
        <f>IF(H119='Valores mínimos'!H119,Puntaje!H114,('Valores mínimos'!H119/H119)*Puntaje!H114)</f>
        <v>2</v>
      </c>
      <c r="W119" s="46">
        <f>IF(I119='Valores mínimos'!I119,Puntaje!I114,('Valores mínimos'!I119/I119)*Puntaje!I114)</f>
        <v>0.5</v>
      </c>
      <c r="X119" s="46">
        <f>IF(J119='Valores mínimos'!J119,Puntaje!J114,('Valores mínimos'!J119/J119)*Puntaje!J114)</f>
        <v>1</v>
      </c>
      <c r="Y119" s="46">
        <f>IF(K119='Valores mínimos'!K119,Puntaje!K114,('Valores mínimos'!K119/K119)*Puntaje!K114)</f>
        <v>2</v>
      </c>
      <c r="Z119" s="46">
        <f>IF(L119='Valores mínimos'!L119,Puntaje!L114,('Valores mínimos'!L119/L119)*Puntaje!L114)</f>
        <v>0.5</v>
      </c>
      <c r="AA119" s="46">
        <f>IF(M119='Valores mínimos'!M119,Puntaje!M114,('Valores mínimos'!M119/M119)*Puntaje!M114)</f>
        <v>1</v>
      </c>
    </row>
    <row r="120" spans="1:71" s="14" customFormat="1" x14ac:dyDescent="0.25">
      <c r="A120" s="15" t="s">
        <v>54</v>
      </c>
      <c r="B120" s="39">
        <v>1040000</v>
      </c>
      <c r="C120" s="39">
        <v>1972</v>
      </c>
      <c r="D120" s="39">
        <v>350000</v>
      </c>
      <c r="E120" s="39">
        <v>1573600</v>
      </c>
      <c r="F120" s="39">
        <v>2900</v>
      </c>
      <c r="G120" s="39">
        <v>480000</v>
      </c>
      <c r="H120" s="39">
        <v>1911712</v>
      </c>
      <c r="I120" s="39">
        <v>3200</v>
      </c>
      <c r="J120" s="39">
        <v>480000</v>
      </c>
      <c r="K120" s="39">
        <v>2308854</v>
      </c>
      <c r="L120" s="39">
        <v>3596</v>
      </c>
      <c r="M120" s="39">
        <v>580000</v>
      </c>
      <c r="O120" s="15" t="s">
        <v>54</v>
      </c>
      <c r="P120" s="46">
        <f>IF(B120='Valores mínimos'!B120,Puntaje!B115,('Valores mínimos'!B120/B120)*Puntaje!B115)</f>
        <v>2</v>
      </c>
      <c r="Q120" s="46">
        <f>IF(C120='Valores mínimos'!C120,Puntaje!C115,('Valores mínimos'!C120/C120)*Puntaje!C115)</f>
        <v>0.5</v>
      </c>
      <c r="R120" s="46">
        <f>IF(D120='Valores mínimos'!D120,Puntaje!D115,('Valores mínimos'!D120/D120)*Puntaje!D115)</f>
        <v>1</v>
      </c>
      <c r="S120" s="46">
        <f>IF(E120='Valores mínimos'!E120,Puntaje!E115,('Valores mínimos'!E120/E120)*Puntaje!E115)</f>
        <v>2</v>
      </c>
      <c r="T120" s="46">
        <f>IF(F120='Valores mínimos'!F120,Puntaje!F115,('Valores mínimos'!F120/F120)*Puntaje!F115)</f>
        <v>0.5</v>
      </c>
      <c r="U120" s="46">
        <f>IF(G120='Valores mínimos'!G120,Puntaje!G115,('Valores mínimos'!G120/G120)*Puntaje!G115)</f>
        <v>1</v>
      </c>
      <c r="V120" s="46">
        <f>IF(H120='Valores mínimos'!H120,Puntaje!H115,('Valores mínimos'!H120/H120)*Puntaje!H115)</f>
        <v>2</v>
      </c>
      <c r="W120" s="46">
        <f>IF(I120='Valores mínimos'!I120,Puntaje!I115,('Valores mínimos'!I120/I120)*Puntaje!I115)</f>
        <v>0.5</v>
      </c>
      <c r="X120" s="46">
        <f>IF(J120='Valores mínimos'!J120,Puntaje!J115,('Valores mínimos'!J120/J120)*Puntaje!J115)</f>
        <v>1</v>
      </c>
      <c r="Y120" s="46">
        <f>IF(K120='Valores mínimos'!K120,Puntaje!K115,('Valores mínimos'!K120/K120)*Puntaje!K115)</f>
        <v>2</v>
      </c>
      <c r="Z120" s="46">
        <f>IF(L120='Valores mínimos'!L120,Puntaje!L115,('Valores mínimos'!L120/L120)*Puntaje!L115)</f>
        <v>0.5</v>
      </c>
      <c r="AA120" s="46">
        <f>IF(M120='Valores mínimos'!M120,Puntaje!M115,('Valores mínimos'!M120/M120)*Puntaje!M115)</f>
        <v>1</v>
      </c>
    </row>
    <row r="121" spans="1:71" s="14" customFormat="1" x14ac:dyDescent="0.25">
      <c r="A121" s="15" t="s">
        <v>55</v>
      </c>
      <c r="B121" s="39">
        <v>570000</v>
      </c>
      <c r="C121" s="39">
        <v>1972</v>
      </c>
      <c r="D121" s="39">
        <v>350000</v>
      </c>
      <c r="E121" s="39">
        <v>988500</v>
      </c>
      <c r="F121" s="39">
        <v>2900</v>
      </c>
      <c r="G121" s="39">
        <v>480000</v>
      </c>
      <c r="H121" s="39">
        <v>1456000</v>
      </c>
      <c r="I121" s="39">
        <v>3200</v>
      </c>
      <c r="J121" s="39">
        <v>480000</v>
      </c>
      <c r="K121" s="39">
        <v>1932534.4</v>
      </c>
      <c r="L121" s="39">
        <v>3596</v>
      </c>
      <c r="M121" s="39">
        <v>580000</v>
      </c>
      <c r="O121" s="15" t="s">
        <v>55</v>
      </c>
      <c r="P121" s="46">
        <f>IF(B121='Valores mínimos'!B121,Puntaje!B116,('Valores mínimos'!B121/B121)*Puntaje!B116)</f>
        <v>8</v>
      </c>
      <c r="Q121" s="46">
        <f>IF(C121='Valores mínimos'!C121,Puntaje!C116,('Valores mínimos'!C121/C121)*Puntaje!C116)</f>
        <v>2</v>
      </c>
      <c r="R121" s="46">
        <f>IF(D121='Valores mínimos'!D121,Puntaje!D116,('Valores mínimos'!D121/D121)*Puntaje!D116)</f>
        <v>4</v>
      </c>
      <c r="S121" s="46">
        <f>IF(E121='Valores mínimos'!E121,Puntaje!E116,('Valores mínimos'!E121/E121)*Puntaje!E116)</f>
        <v>8</v>
      </c>
      <c r="T121" s="46">
        <f>IF(F121='Valores mínimos'!F121,Puntaje!F116,('Valores mínimos'!F121/F121)*Puntaje!F116)</f>
        <v>2</v>
      </c>
      <c r="U121" s="46">
        <f>IF(G121='Valores mínimos'!G121,Puntaje!G116,('Valores mínimos'!G121/G121)*Puntaje!G116)</f>
        <v>4</v>
      </c>
      <c r="V121" s="46">
        <f>IF(H121='Valores mínimos'!H121,Puntaje!H116,('Valores mínimos'!H121/H121)*Puntaje!H116)</f>
        <v>8</v>
      </c>
      <c r="W121" s="46">
        <f>IF(I121='Valores mínimos'!I121,Puntaje!I116,('Valores mínimos'!I121/I121)*Puntaje!I116)</f>
        <v>2</v>
      </c>
      <c r="X121" s="46">
        <f>IF(J121='Valores mínimos'!J121,Puntaje!J116,('Valores mínimos'!J121/J121)*Puntaje!J116)</f>
        <v>4</v>
      </c>
      <c r="Y121" s="46">
        <f>IF(K121='Valores mínimos'!K121,Puntaje!K116,('Valores mínimos'!K121/K121)*Puntaje!K116)</f>
        <v>8</v>
      </c>
      <c r="Z121" s="46">
        <f>IF(L121='Valores mínimos'!L121,Puntaje!L116,('Valores mínimos'!L121/L121)*Puntaje!L116)</f>
        <v>2</v>
      </c>
      <c r="AA121" s="46">
        <f>IF(M121='Valores mínimos'!M121,Puntaje!M116,('Valores mínimos'!M121/M121)*Puntaje!M116)</f>
        <v>4</v>
      </c>
    </row>
    <row r="122" spans="1:71" s="14" customFormat="1" x14ac:dyDescent="0.25">
      <c r="A122" s="15" t="s">
        <v>56</v>
      </c>
      <c r="B122" s="39">
        <v>650000</v>
      </c>
      <c r="C122" s="39">
        <v>1972</v>
      </c>
      <c r="D122" s="39">
        <v>350000</v>
      </c>
      <c r="E122" s="39">
        <v>1127301</v>
      </c>
      <c r="F122" s="39">
        <v>2900</v>
      </c>
      <c r="G122" s="39">
        <v>480000</v>
      </c>
      <c r="H122" s="39">
        <v>1546000</v>
      </c>
      <c r="I122" s="39">
        <v>3200</v>
      </c>
      <c r="J122" s="39">
        <v>480000</v>
      </c>
      <c r="K122" s="39">
        <v>2188432</v>
      </c>
      <c r="L122" s="39">
        <v>3596</v>
      </c>
      <c r="M122" s="39">
        <v>580000</v>
      </c>
      <c r="O122" s="15" t="s">
        <v>56</v>
      </c>
      <c r="P122" s="46">
        <f>IF(B122='Valores mínimos'!B122,Puntaje!B117,('Valores mínimos'!B122/B122)*Puntaje!B117)</f>
        <v>2</v>
      </c>
      <c r="Q122" s="46">
        <f>IF(C122='Valores mínimos'!C122,Puntaje!C117,('Valores mínimos'!C122/C122)*Puntaje!C117)</f>
        <v>0.5</v>
      </c>
      <c r="R122" s="46">
        <f>IF(D122='Valores mínimos'!D122,Puntaje!D117,('Valores mínimos'!D122/D122)*Puntaje!D117)</f>
        <v>1</v>
      </c>
      <c r="S122" s="46">
        <f>IF(E122='Valores mínimos'!E122,Puntaje!E117,('Valores mínimos'!E122/E122)*Puntaje!E117)</f>
        <v>2</v>
      </c>
      <c r="T122" s="46">
        <f>IF(F122='Valores mínimos'!F122,Puntaje!F117,('Valores mínimos'!F122/F122)*Puntaje!F117)</f>
        <v>0.5</v>
      </c>
      <c r="U122" s="46">
        <f>IF(G122='Valores mínimos'!G122,Puntaje!G117,('Valores mínimos'!G122/G122)*Puntaje!G117)</f>
        <v>1</v>
      </c>
      <c r="V122" s="46">
        <f>IF(H122='Valores mínimos'!H122,Puntaje!H117,('Valores mínimos'!H122/H122)*Puntaje!H117)</f>
        <v>2</v>
      </c>
      <c r="W122" s="46">
        <f>IF(I122='Valores mínimos'!I122,Puntaje!I117,('Valores mínimos'!I122/I122)*Puntaje!I117)</f>
        <v>0.5</v>
      </c>
      <c r="X122" s="46">
        <f>IF(J122='Valores mínimos'!J122,Puntaje!J117,('Valores mínimos'!J122/J122)*Puntaje!J117)</f>
        <v>1</v>
      </c>
      <c r="Y122" s="46">
        <f>IF(K122='Valores mínimos'!K122,Puntaje!K117,('Valores mínimos'!K122/K122)*Puntaje!K117)</f>
        <v>2</v>
      </c>
      <c r="Z122" s="46">
        <f>IF(L122='Valores mínimos'!L122,Puntaje!L117,('Valores mínimos'!L122/L122)*Puntaje!L117)</f>
        <v>0.5</v>
      </c>
      <c r="AA122" s="46">
        <f>IF(M122='Valores mínimos'!M122,Puntaje!M117,('Valores mínimos'!M122/M122)*Puntaje!M117)</f>
        <v>1</v>
      </c>
    </row>
    <row r="123" spans="1:71" s="14" customFormat="1" x14ac:dyDescent="0.25">
      <c r="A123" s="15" t="s">
        <v>57</v>
      </c>
      <c r="B123" s="39">
        <v>830000</v>
      </c>
      <c r="C123" s="39">
        <v>1972</v>
      </c>
      <c r="D123" s="39">
        <v>350000</v>
      </c>
      <c r="E123" s="39">
        <v>1513297</v>
      </c>
      <c r="F123" s="39">
        <v>2900</v>
      </c>
      <c r="G123" s="39">
        <v>480000</v>
      </c>
      <c r="H123" s="39">
        <v>1936000</v>
      </c>
      <c r="I123" s="39">
        <v>3200</v>
      </c>
      <c r="J123" s="39">
        <v>480000</v>
      </c>
      <c r="K123" s="39">
        <v>2399171.2000000002</v>
      </c>
      <c r="L123" s="39">
        <v>3596</v>
      </c>
      <c r="M123" s="39">
        <v>580000</v>
      </c>
      <c r="O123" s="15" t="s">
        <v>57</v>
      </c>
      <c r="P123" s="46">
        <f>IF(B123='Valores mínimos'!B123,Puntaje!B118,('Valores mínimos'!B123/B123)*Puntaje!B118)</f>
        <v>2</v>
      </c>
      <c r="Q123" s="46">
        <f>IF(C123='Valores mínimos'!C123,Puntaje!C118,('Valores mínimos'!C123/C123)*Puntaje!C118)</f>
        <v>0.5</v>
      </c>
      <c r="R123" s="46">
        <f>IF(D123='Valores mínimos'!D123,Puntaje!D118,('Valores mínimos'!D123/D123)*Puntaje!D118)</f>
        <v>1</v>
      </c>
      <c r="S123" s="46">
        <f>IF(E123='Valores mínimos'!E123,Puntaje!E118,('Valores mínimos'!E123/E123)*Puntaje!E118)</f>
        <v>2</v>
      </c>
      <c r="T123" s="46">
        <f>IF(F123='Valores mínimos'!F123,Puntaje!F118,('Valores mínimos'!F123/F123)*Puntaje!F118)</f>
        <v>0.5</v>
      </c>
      <c r="U123" s="46">
        <f>IF(G123='Valores mínimos'!G123,Puntaje!G118,('Valores mínimos'!G123/G123)*Puntaje!G118)</f>
        <v>1</v>
      </c>
      <c r="V123" s="46">
        <f>IF(H123='Valores mínimos'!H123,Puntaje!H118,('Valores mínimos'!H123/H123)*Puntaje!H118)</f>
        <v>2</v>
      </c>
      <c r="W123" s="46">
        <f>IF(I123='Valores mínimos'!I123,Puntaje!I118,('Valores mínimos'!I123/I123)*Puntaje!I118)</f>
        <v>0.5</v>
      </c>
      <c r="X123" s="46">
        <f>IF(J123='Valores mínimos'!J123,Puntaje!J118,('Valores mínimos'!J123/J123)*Puntaje!J118)</f>
        <v>1</v>
      </c>
      <c r="Y123" s="46">
        <f>IF(K123='Valores mínimos'!K123,Puntaje!K118,('Valores mínimos'!K123/K123)*Puntaje!K118)</f>
        <v>2</v>
      </c>
      <c r="Z123" s="46">
        <f>IF(L123='Valores mínimos'!L123,Puntaje!L118,('Valores mínimos'!L123/L123)*Puntaje!L118)</f>
        <v>0.5</v>
      </c>
      <c r="AA123" s="46">
        <f>IF(M123='Valores mínimos'!M123,Puntaje!M118,('Valores mínimos'!M123/M123)*Puntaje!M118)</f>
        <v>1</v>
      </c>
    </row>
    <row r="124" spans="1:71" s="14" customFormat="1" x14ac:dyDescent="0.25">
      <c r="A124" s="15" t="s">
        <v>58</v>
      </c>
      <c r="B124" s="39">
        <v>1140000</v>
      </c>
      <c r="C124" s="39">
        <v>1972</v>
      </c>
      <c r="D124" s="39">
        <v>350000</v>
      </c>
      <c r="E124" s="39">
        <v>1685600</v>
      </c>
      <c r="F124" s="39">
        <v>2900</v>
      </c>
      <c r="G124" s="39">
        <v>480000</v>
      </c>
      <c r="H124" s="39">
        <v>2037152</v>
      </c>
      <c r="I124" s="39">
        <v>3200</v>
      </c>
      <c r="J124" s="39">
        <v>480000</v>
      </c>
      <c r="K124" s="39">
        <v>2459382</v>
      </c>
      <c r="L124" s="39">
        <v>3596</v>
      </c>
      <c r="M124" s="39">
        <v>580000</v>
      </c>
      <c r="O124" s="15" t="s">
        <v>58</v>
      </c>
      <c r="P124" s="46">
        <f>IF(B124='Valores mínimos'!B124,Puntaje!B119,('Valores mínimos'!B124/B124)*Puntaje!B119)</f>
        <v>2</v>
      </c>
      <c r="Q124" s="46">
        <f>IF(C124='Valores mínimos'!C124,Puntaje!C119,('Valores mínimos'!C124/C124)*Puntaje!C119)</f>
        <v>0.5</v>
      </c>
      <c r="R124" s="46">
        <f>IF(D124='Valores mínimos'!D124,Puntaje!D119,('Valores mínimos'!D124/D124)*Puntaje!D119)</f>
        <v>1</v>
      </c>
      <c r="S124" s="46">
        <f>IF(E124='Valores mínimos'!E124,Puntaje!E119,('Valores mínimos'!E124/E124)*Puntaje!E119)</f>
        <v>2</v>
      </c>
      <c r="T124" s="46">
        <f>IF(F124='Valores mínimos'!F124,Puntaje!F119,('Valores mínimos'!F124/F124)*Puntaje!F119)</f>
        <v>0.5</v>
      </c>
      <c r="U124" s="46">
        <f>IF(G124='Valores mínimos'!G124,Puntaje!G119,('Valores mínimos'!G124/G124)*Puntaje!G119)</f>
        <v>1</v>
      </c>
      <c r="V124" s="46">
        <f>IF(H124='Valores mínimos'!H124,Puntaje!H119,('Valores mínimos'!H124/H124)*Puntaje!H119)</f>
        <v>2</v>
      </c>
      <c r="W124" s="46">
        <f>IF(I124='Valores mínimos'!I124,Puntaje!I119,('Valores mínimos'!I124/I124)*Puntaje!I119)</f>
        <v>0.5</v>
      </c>
      <c r="X124" s="46">
        <f>IF(J124='Valores mínimos'!J124,Puntaje!J119,('Valores mínimos'!J124/J124)*Puntaje!J119)</f>
        <v>1</v>
      </c>
      <c r="Y124" s="46">
        <f>IF(K124='Valores mínimos'!K124,Puntaje!K119,('Valores mínimos'!K124/K124)*Puntaje!K119)</f>
        <v>2</v>
      </c>
      <c r="Z124" s="46">
        <f>IF(L124='Valores mínimos'!L124,Puntaje!L119,('Valores mínimos'!L124/L124)*Puntaje!L119)</f>
        <v>0.5</v>
      </c>
      <c r="AA124" s="46">
        <f>IF(M124='Valores mínimos'!M124,Puntaje!M119,('Valores mínimos'!M124/M124)*Puntaje!M119)</f>
        <v>1</v>
      </c>
    </row>
    <row r="125" spans="1:71" s="14" customFormat="1" x14ac:dyDescent="0.25">
      <c r="A125" s="15" t="s">
        <v>59</v>
      </c>
      <c r="B125" s="39">
        <v>700000</v>
      </c>
      <c r="C125" s="39">
        <v>1972</v>
      </c>
      <c r="D125" s="39">
        <v>350000</v>
      </c>
      <c r="E125" s="39">
        <v>1269962</v>
      </c>
      <c r="F125" s="39">
        <v>2900</v>
      </c>
      <c r="G125" s="39">
        <v>480000</v>
      </c>
      <c r="H125" s="39">
        <v>1806000</v>
      </c>
      <c r="I125" s="39">
        <v>3200</v>
      </c>
      <c r="J125" s="39">
        <v>480000</v>
      </c>
      <c r="K125" s="39">
        <v>2338960</v>
      </c>
      <c r="L125" s="39">
        <v>3596</v>
      </c>
      <c r="M125" s="39">
        <v>580000</v>
      </c>
      <c r="O125" s="15" t="s">
        <v>59</v>
      </c>
      <c r="P125" s="46">
        <f>IF(B125='Valores mínimos'!B125,Puntaje!B120,('Valores mínimos'!B125/B125)*Puntaje!B120)</f>
        <v>2</v>
      </c>
      <c r="Q125" s="46">
        <f>IF(C125='Valores mínimos'!C125,Puntaje!C120,('Valores mínimos'!C125/C125)*Puntaje!C120)</f>
        <v>0.5</v>
      </c>
      <c r="R125" s="46">
        <f>IF(D125='Valores mínimos'!D125,Puntaje!D120,('Valores mínimos'!D125/D125)*Puntaje!D120)</f>
        <v>1</v>
      </c>
      <c r="S125" s="46">
        <f>IF(E125='Valores mínimos'!E125,Puntaje!E120,('Valores mínimos'!E125/E125)*Puntaje!E120)</f>
        <v>2</v>
      </c>
      <c r="T125" s="46">
        <f>IF(F125='Valores mínimos'!F125,Puntaje!F120,('Valores mínimos'!F125/F125)*Puntaje!F120)</f>
        <v>0.5</v>
      </c>
      <c r="U125" s="46">
        <f>IF(G125='Valores mínimos'!G125,Puntaje!G120,('Valores mínimos'!G125/G125)*Puntaje!G120)</f>
        <v>1</v>
      </c>
      <c r="V125" s="46">
        <f>IF(H125='Valores mínimos'!H125,Puntaje!H120,('Valores mínimos'!H125/H125)*Puntaje!H120)</f>
        <v>2</v>
      </c>
      <c r="W125" s="46">
        <f>IF(I125='Valores mínimos'!I125,Puntaje!I120,('Valores mínimos'!I125/I125)*Puntaje!I120)</f>
        <v>0.5</v>
      </c>
      <c r="X125" s="46">
        <f>IF(J125='Valores mínimos'!J125,Puntaje!J120,('Valores mínimos'!J125/J125)*Puntaje!J120)</f>
        <v>1</v>
      </c>
      <c r="Y125" s="46">
        <f>IF(K125='Valores mínimos'!K125,Puntaje!K120,('Valores mínimos'!K125/K125)*Puntaje!K120)</f>
        <v>2</v>
      </c>
      <c r="Z125" s="46">
        <f>IF(L125='Valores mínimos'!L125,Puntaje!L120,('Valores mínimos'!L125/L125)*Puntaje!L120)</f>
        <v>0.5</v>
      </c>
      <c r="AA125" s="46">
        <f>IF(M125='Valores mínimos'!M125,Puntaje!M120,('Valores mínimos'!M125/M125)*Puntaje!M120)</f>
        <v>1</v>
      </c>
    </row>
    <row r="126" spans="1:71" s="14" customFormat="1" x14ac:dyDescent="0.25">
      <c r="A126" s="15" t="s">
        <v>97</v>
      </c>
      <c r="B126" s="39">
        <v>532000</v>
      </c>
      <c r="C126" s="39">
        <v>1972</v>
      </c>
      <c r="D126" s="39">
        <v>350000</v>
      </c>
      <c r="E126" s="39">
        <v>896352</v>
      </c>
      <c r="F126" s="39">
        <v>2900</v>
      </c>
      <c r="G126" s="39">
        <v>480000</v>
      </c>
      <c r="H126" s="39">
        <v>1467954</v>
      </c>
      <c r="I126" s="39">
        <v>3200</v>
      </c>
      <c r="J126" s="39">
        <v>480000</v>
      </c>
      <c r="K126" s="39">
        <v>2022851.2</v>
      </c>
      <c r="L126" s="39">
        <v>3596</v>
      </c>
      <c r="M126" s="39">
        <v>580000</v>
      </c>
      <c r="O126" s="15" t="s">
        <v>97</v>
      </c>
      <c r="P126" s="46">
        <f>IF(B126='Valores mínimos'!B126,Puntaje!B121,('Valores mínimos'!B126/B126)*Puntaje!B121)</f>
        <v>2</v>
      </c>
      <c r="Q126" s="46">
        <f>IF(C126='Valores mínimos'!C126,Puntaje!C121,('Valores mínimos'!C126/C126)*Puntaje!C121)</f>
        <v>0.5</v>
      </c>
      <c r="R126" s="46">
        <f>IF(D126='Valores mínimos'!D126,Puntaje!D121,('Valores mínimos'!D126/D126)*Puntaje!D121)</f>
        <v>1</v>
      </c>
      <c r="S126" s="46">
        <f>IF(E126='Valores mínimos'!E126,Puntaje!E121,('Valores mínimos'!E126/E126)*Puntaje!E121)</f>
        <v>2</v>
      </c>
      <c r="T126" s="46">
        <f>IF(F126='Valores mínimos'!F126,Puntaje!F121,('Valores mínimos'!F126/F126)*Puntaje!F121)</f>
        <v>0.5</v>
      </c>
      <c r="U126" s="46">
        <f>IF(G126='Valores mínimos'!G126,Puntaje!G121,('Valores mínimos'!G126/G126)*Puntaje!G121)</f>
        <v>1</v>
      </c>
      <c r="V126" s="46">
        <f>IF(H126='Valores mínimos'!H126,Puntaje!H121,('Valores mínimos'!H126/H126)*Puntaje!H121)</f>
        <v>2</v>
      </c>
      <c r="W126" s="46">
        <f>IF(I126='Valores mínimos'!I126,Puntaje!I121,('Valores mínimos'!I126/I126)*Puntaje!I121)</f>
        <v>0.5</v>
      </c>
      <c r="X126" s="46">
        <f>IF(J126='Valores mínimos'!J126,Puntaje!J121,('Valores mínimos'!J126/J126)*Puntaje!J121)</f>
        <v>1</v>
      </c>
      <c r="Y126" s="46">
        <f>IF(K126='Valores mínimos'!K126,Puntaje!K121,('Valores mínimos'!K126/K126)*Puntaje!K121)</f>
        <v>2</v>
      </c>
      <c r="Z126" s="46">
        <f>IF(L126='Valores mínimos'!L126,Puntaje!L121,('Valores mínimos'!L126/L126)*Puntaje!L121)</f>
        <v>0.5</v>
      </c>
      <c r="AA126" s="46">
        <f>IF(M126='Valores mínimos'!M126,Puntaje!M121,('Valores mínimos'!M126/M126)*Puntaje!M121)</f>
        <v>1</v>
      </c>
    </row>
    <row r="127" spans="1:71" s="14" customFormat="1" x14ac:dyDescent="0.25">
      <c r="A127" s="15" t="s">
        <v>98</v>
      </c>
      <c r="B127" s="39">
        <v>600000</v>
      </c>
      <c r="C127" s="39">
        <v>1972</v>
      </c>
      <c r="D127" s="39">
        <v>350000</v>
      </c>
      <c r="E127" s="39">
        <v>1128674</v>
      </c>
      <c r="F127" s="39">
        <v>2900</v>
      </c>
      <c r="G127" s="39">
        <v>480000</v>
      </c>
      <c r="H127" s="39">
        <v>1603791</v>
      </c>
      <c r="I127" s="39">
        <v>3200</v>
      </c>
      <c r="J127" s="39">
        <v>480000</v>
      </c>
      <c r="K127" s="39">
        <v>2233590.4</v>
      </c>
      <c r="L127" s="39">
        <v>3596</v>
      </c>
      <c r="M127" s="39">
        <v>580000</v>
      </c>
      <c r="O127" s="15" t="s">
        <v>98</v>
      </c>
      <c r="P127" s="46">
        <f>IF(B127='Valores mínimos'!B127,Puntaje!B122,('Valores mínimos'!B127/B127)*Puntaje!B122)</f>
        <v>2</v>
      </c>
      <c r="Q127" s="46">
        <f>IF(C127='Valores mínimos'!C127,Puntaje!C122,('Valores mínimos'!C127/C127)*Puntaje!C122)</f>
        <v>0.5</v>
      </c>
      <c r="R127" s="46">
        <f>IF(D127='Valores mínimos'!D127,Puntaje!D122,('Valores mínimos'!D127/D127)*Puntaje!D122)</f>
        <v>1</v>
      </c>
      <c r="S127" s="46">
        <f>IF(E127='Valores mínimos'!E127,Puntaje!E122,('Valores mínimos'!E127/E127)*Puntaje!E122)</f>
        <v>2</v>
      </c>
      <c r="T127" s="46">
        <f>IF(F127='Valores mínimos'!F127,Puntaje!F122,('Valores mínimos'!F127/F127)*Puntaje!F122)</f>
        <v>0.5</v>
      </c>
      <c r="U127" s="46">
        <f>IF(G127='Valores mínimos'!G127,Puntaje!G122,('Valores mínimos'!G127/G127)*Puntaje!G122)</f>
        <v>1</v>
      </c>
      <c r="V127" s="46">
        <f>IF(H127='Valores mínimos'!H127,Puntaje!H122,('Valores mínimos'!H127/H127)*Puntaje!H122)</f>
        <v>2</v>
      </c>
      <c r="W127" s="46">
        <f>IF(I127='Valores mínimos'!I127,Puntaje!I122,('Valores mínimos'!I127/I127)*Puntaje!I122)</f>
        <v>0.5</v>
      </c>
      <c r="X127" s="46">
        <f>IF(J127='Valores mínimos'!J127,Puntaje!J122,('Valores mínimos'!J127/J127)*Puntaje!J122)</f>
        <v>1</v>
      </c>
      <c r="Y127" s="46">
        <f>IF(K127='Valores mínimos'!K127,Puntaje!K122,('Valores mínimos'!K127/K127)*Puntaje!K122)</f>
        <v>2</v>
      </c>
      <c r="Z127" s="46">
        <f>IF(L127='Valores mínimos'!L127,Puntaje!L122,('Valores mínimos'!L127/L127)*Puntaje!L122)</f>
        <v>0.5</v>
      </c>
      <c r="AA127" s="46">
        <f>IF(M127='Valores mínimos'!M127,Puntaje!M122,('Valores mínimos'!M127/M127)*Puntaje!M122)</f>
        <v>1</v>
      </c>
    </row>
    <row r="128" spans="1:71" s="14" customFormat="1" x14ac:dyDescent="0.25">
      <c r="A128" s="15" t="s">
        <v>99</v>
      </c>
      <c r="B128" s="39">
        <v>532000</v>
      </c>
      <c r="C128" s="39">
        <v>1972</v>
      </c>
      <c r="D128" s="39">
        <v>350000</v>
      </c>
      <c r="E128" s="39">
        <v>944466</v>
      </c>
      <c r="F128" s="39">
        <v>2900</v>
      </c>
      <c r="G128" s="39">
        <v>480000</v>
      </c>
      <c r="H128" s="39">
        <v>1467954</v>
      </c>
      <c r="I128" s="39">
        <v>3200</v>
      </c>
      <c r="J128" s="39">
        <v>480000</v>
      </c>
      <c r="K128" s="39">
        <v>2052956.8</v>
      </c>
      <c r="L128" s="39">
        <v>3596</v>
      </c>
      <c r="M128" s="39">
        <v>580000</v>
      </c>
      <c r="O128" s="15" t="s">
        <v>99</v>
      </c>
      <c r="P128" s="46">
        <f>IF(B128='Valores mínimos'!B128,Puntaje!B123,('Valores mínimos'!B128/B128)*Puntaje!B123)</f>
        <v>2</v>
      </c>
      <c r="Q128" s="46">
        <f>IF(C128='Valores mínimos'!C128,Puntaje!C123,('Valores mínimos'!C128/C128)*Puntaje!C123)</f>
        <v>0.5</v>
      </c>
      <c r="R128" s="46">
        <f>IF(D128='Valores mínimos'!D128,Puntaje!D123,('Valores mínimos'!D128/D128)*Puntaje!D123)</f>
        <v>1</v>
      </c>
      <c r="S128" s="46">
        <f>IF(E128='Valores mínimos'!E128,Puntaje!E123,('Valores mínimos'!E128/E128)*Puntaje!E123)</f>
        <v>2</v>
      </c>
      <c r="T128" s="46">
        <f>IF(F128='Valores mínimos'!F128,Puntaje!F123,('Valores mínimos'!F128/F128)*Puntaje!F123)</f>
        <v>0.5</v>
      </c>
      <c r="U128" s="46">
        <f>IF(G128='Valores mínimos'!G128,Puntaje!G123,('Valores mínimos'!G128/G128)*Puntaje!G123)</f>
        <v>1</v>
      </c>
      <c r="V128" s="46">
        <f>IF(H128='Valores mínimos'!H128,Puntaje!H123,('Valores mínimos'!H128/H128)*Puntaje!H123)</f>
        <v>2</v>
      </c>
      <c r="W128" s="46">
        <f>IF(I128='Valores mínimos'!I128,Puntaje!I123,('Valores mínimos'!I128/I128)*Puntaje!I123)</f>
        <v>0.5</v>
      </c>
      <c r="X128" s="46">
        <f>IF(J128='Valores mínimos'!J128,Puntaje!J123,('Valores mínimos'!J128/J128)*Puntaje!J123)</f>
        <v>1</v>
      </c>
      <c r="Y128" s="46">
        <f>IF(K128='Valores mínimos'!K128,Puntaje!K123,('Valores mínimos'!K128/K128)*Puntaje!K123)</f>
        <v>2</v>
      </c>
      <c r="Z128" s="46">
        <f>IF(L128='Valores mínimos'!L128,Puntaje!L123,('Valores mínimos'!L128/L128)*Puntaje!L123)</f>
        <v>0.5</v>
      </c>
      <c r="AA128" s="46">
        <f>IF(M128='Valores mínimos'!M128,Puntaje!M123,('Valores mínimos'!M128/M128)*Puntaje!M123)</f>
        <v>1</v>
      </c>
    </row>
    <row r="129" spans="1:27" s="14" customFormat="1" x14ac:dyDescent="0.25">
      <c r="A129" s="15" t="s">
        <v>100</v>
      </c>
      <c r="B129" s="39">
        <v>594000</v>
      </c>
      <c r="C129" s="39">
        <v>1972</v>
      </c>
      <c r="D129" s="39">
        <v>350000</v>
      </c>
      <c r="E129" s="39">
        <v>1116500</v>
      </c>
      <c r="F129" s="39">
        <v>2900</v>
      </c>
      <c r="G129" s="39">
        <v>480000</v>
      </c>
      <c r="H129" s="39">
        <v>1603791</v>
      </c>
      <c r="I129" s="39">
        <v>3200</v>
      </c>
      <c r="J129" s="39">
        <v>480000</v>
      </c>
      <c r="K129" s="39">
        <v>2233590.4</v>
      </c>
      <c r="L129" s="39">
        <v>3596</v>
      </c>
      <c r="M129" s="39">
        <v>580000</v>
      </c>
      <c r="O129" s="15" t="s">
        <v>100</v>
      </c>
      <c r="P129" s="46">
        <f>IF(B129='Valores mínimos'!B129,Puntaje!B124,('Valores mínimos'!B129/B129)*Puntaje!B124)</f>
        <v>2</v>
      </c>
      <c r="Q129" s="46">
        <f>IF(C129='Valores mínimos'!C129,Puntaje!C124,('Valores mínimos'!C129/C129)*Puntaje!C124)</f>
        <v>0.5</v>
      </c>
      <c r="R129" s="46">
        <f>IF(D129='Valores mínimos'!D129,Puntaje!D124,('Valores mínimos'!D129/D129)*Puntaje!D124)</f>
        <v>1</v>
      </c>
      <c r="S129" s="46">
        <f>IF(E129='Valores mínimos'!E129,Puntaje!E124,('Valores mínimos'!E129/E129)*Puntaje!E124)</f>
        <v>2</v>
      </c>
      <c r="T129" s="46">
        <f>IF(F129='Valores mínimos'!F129,Puntaje!F124,('Valores mínimos'!F129/F129)*Puntaje!F124)</f>
        <v>0.5</v>
      </c>
      <c r="U129" s="46">
        <f>IF(G129='Valores mínimos'!G129,Puntaje!G124,('Valores mínimos'!G129/G129)*Puntaje!G124)</f>
        <v>1</v>
      </c>
      <c r="V129" s="46">
        <f>IF(H129='Valores mínimos'!H129,Puntaje!H124,('Valores mínimos'!H129/H129)*Puntaje!H124)</f>
        <v>2</v>
      </c>
      <c r="W129" s="46">
        <f>IF(I129='Valores mínimos'!I129,Puntaje!I124,('Valores mínimos'!I129/I129)*Puntaje!I124)</f>
        <v>0.5</v>
      </c>
      <c r="X129" s="46">
        <f>IF(J129='Valores mínimos'!J129,Puntaje!J124,('Valores mínimos'!J129/J129)*Puntaje!J124)</f>
        <v>1</v>
      </c>
      <c r="Y129" s="46">
        <f>IF(K129='Valores mínimos'!K129,Puntaje!K124,('Valores mínimos'!K129/K129)*Puntaje!K124)</f>
        <v>2</v>
      </c>
      <c r="Z129" s="46">
        <f>IF(L129='Valores mínimos'!L129,Puntaje!L124,('Valores mínimos'!L129/L129)*Puntaje!L124)</f>
        <v>0.5</v>
      </c>
      <c r="AA129" s="46">
        <f>IF(M129='Valores mínimos'!M129,Puntaje!M124,('Valores mínimos'!M129/M129)*Puntaje!M124)</f>
        <v>1</v>
      </c>
    </row>
    <row r="130" spans="1:27" s="14" customFormat="1" x14ac:dyDescent="0.25">
      <c r="A130" s="15" t="s">
        <v>101</v>
      </c>
      <c r="B130" s="39">
        <v>602000</v>
      </c>
      <c r="C130" s="39">
        <v>1972</v>
      </c>
      <c r="D130" s="39">
        <v>350000</v>
      </c>
      <c r="E130" s="39">
        <v>1122469</v>
      </c>
      <c r="F130" s="39">
        <v>2900</v>
      </c>
      <c r="G130" s="39">
        <v>480000</v>
      </c>
      <c r="H130" s="39">
        <v>1645587</v>
      </c>
      <c r="I130" s="39">
        <v>3200</v>
      </c>
      <c r="J130" s="39">
        <v>480000</v>
      </c>
      <c r="K130" s="39">
        <v>2233590.4</v>
      </c>
      <c r="L130" s="39">
        <v>3596</v>
      </c>
      <c r="M130" s="39">
        <v>580000</v>
      </c>
      <c r="O130" s="15" t="s">
        <v>101</v>
      </c>
      <c r="P130" s="46">
        <f>IF(B130='Valores mínimos'!B130,Puntaje!B125,('Valores mínimos'!B130/B130)*Puntaje!B125)</f>
        <v>2</v>
      </c>
      <c r="Q130" s="46">
        <f>IF(C130='Valores mínimos'!C130,Puntaje!C125,('Valores mínimos'!C130/C130)*Puntaje!C125)</f>
        <v>0.5</v>
      </c>
      <c r="R130" s="46">
        <f>IF(D130='Valores mínimos'!D130,Puntaje!D125,('Valores mínimos'!D130/D130)*Puntaje!D125)</f>
        <v>1</v>
      </c>
      <c r="S130" s="46">
        <f>IF(E130='Valores mínimos'!E130,Puntaje!E125,('Valores mínimos'!E130/E130)*Puntaje!E125)</f>
        <v>2</v>
      </c>
      <c r="T130" s="46">
        <f>IF(F130='Valores mínimos'!F130,Puntaje!F125,('Valores mínimos'!F130/F130)*Puntaje!F125)</f>
        <v>0.5</v>
      </c>
      <c r="U130" s="46">
        <f>IF(G130='Valores mínimos'!G130,Puntaje!G125,('Valores mínimos'!G130/G130)*Puntaje!G125)</f>
        <v>1</v>
      </c>
      <c r="V130" s="46">
        <f>IF(H130='Valores mínimos'!H130,Puntaje!H125,('Valores mínimos'!H130/H130)*Puntaje!H125)</f>
        <v>2</v>
      </c>
      <c r="W130" s="46">
        <f>IF(I130='Valores mínimos'!I130,Puntaje!I125,('Valores mínimos'!I130/I130)*Puntaje!I125)</f>
        <v>0.5</v>
      </c>
      <c r="X130" s="46">
        <f>IF(J130='Valores mínimos'!J130,Puntaje!J125,('Valores mínimos'!J130/J130)*Puntaje!J125)</f>
        <v>1</v>
      </c>
      <c r="Y130" s="46">
        <f>IF(K130='Valores mínimos'!K130,Puntaje!K125,('Valores mínimos'!K130/K130)*Puntaje!K125)</f>
        <v>2</v>
      </c>
      <c r="Z130" s="46">
        <f>IF(L130='Valores mínimos'!L130,Puntaje!L125,('Valores mínimos'!L130/L130)*Puntaje!L125)</f>
        <v>0.5</v>
      </c>
      <c r="AA130" s="46">
        <f>IF(M130='Valores mínimos'!M130,Puntaje!M125,('Valores mínimos'!M130/M130)*Puntaje!M125)</f>
        <v>1</v>
      </c>
    </row>
    <row r="131" spans="1:27" s="14" customFormat="1" x14ac:dyDescent="0.25">
      <c r="A131" s="15" t="s">
        <v>102</v>
      </c>
      <c r="B131" s="39">
        <v>600000</v>
      </c>
      <c r="C131" s="39">
        <v>1972</v>
      </c>
      <c r="D131" s="39">
        <v>350000</v>
      </c>
      <c r="E131" s="39">
        <v>1122469</v>
      </c>
      <c r="F131" s="39">
        <v>2900</v>
      </c>
      <c r="G131" s="39">
        <v>480000</v>
      </c>
      <c r="H131" s="39">
        <v>1607133</v>
      </c>
      <c r="I131" s="39">
        <v>3200</v>
      </c>
      <c r="J131" s="39">
        <v>480000</v>
      </c>
      <c r="K131" s="39">
        <v>2308854.4</v>
      </c>
      <c r="L131" s="39">
        <v>3596</v>
      </c>
      <c r="M131" s="39">
        <v>580000</v>
      </c>
      <c r="O131" s="15" t="s">
        <v>102</v>
      </c>
      <c r="P131" s="46">
        <f>IF(B131='Valores mínimos'!B131,Puntaje!B126,('Valores mínimos'!B131/B131)*Puntaje!B126)</f>
        <v>2</v>
      </c>
      <c r="Q131" s="46">
        <f>IF(C131='Valores mínimos'!C131,Puntaje!C126,('Valores mínimos'!C131/C131)*Puntaje!C126)</f>
        <v>0.5</v>
      </c>
      <c r="R131" s="46">
        <f>IF(D131='Valores mínimos'!D131,Puntaje!D126,('Valores mínimos'!D131/D131)*Puntaje!D126)</f>
        <v>1</v>
      </c>
      <c r="S131" s="46">
        <f>IF(E131='Valores mínimos'!E131,Puntaje!E126,('Valores mínimos'!E131/E131)*Puntaje!E126)</f>
        <v>2</v>
      </c>
      <c r="T131" s="46">
        <f>IF(F131='Valores mínimos'!F131,Puntaje!F126,('Valores mínimos'!F131/F131)*Puntaje!F126)</f>
        <v>0.5</v>
      </c>
      <c r="U131" s="46">
        <f>IF(G131='Valores mínimos'!G131,Puntaje!G126,('Valores mínimos'!G131/G131)*Puntaje!G126)</f>
        <v>1</v>
      </c>
      <c r="V131" s="46">
        <f>IF(H131='Valores mínimos'!H131,Puntaje!H126,('Valores mínimos'!H131/H131)*Puntaje!H126)</f>
        <v>2</v>
      </c>
      <c r="W131" s="46">
        <f>IF(I131='Valores mínimos'!I131,Puntaje!I126,('Valores mínimos'!I131/I131)*Puntaje!I126)</f>
        <v>0.5</v>
      </c>
      <c r="X131" s="46">
        <f>IF(J131='Valores mínimos'!J131,Puntaje!J126,('Valores mínimos'!J131/J131)*Puntaje!J126)</f>
        <v>1</v>
      </c>
      <c r="Y131" s="46">
        <f>IF(K131='Valores mínimos'!K131,Puntaje!K126,('Valores mínimos'!K131/K131)*Puntaje!K126)</f>
        <v>2</v>
      </c>
      <c r="Z131" s="46">
        <f>IF(L131='Valores mínimos'!L131,Puntaje!L126,('Valores mínimos'!L131/L131)*Puntaje!L126)</f>
        <v>0.5</v>
      </c>
      <c r="AA131" s="46">
        <f>IF(M131='Valores mínimos'!M131,Puntaje!M126,('Valores mínimos'!M131/M131)*Puntaje!M126)</f>
        <v>1</v>
      </c>
    </row>
    <row r="132" spans="1:27" s="14" customFormat="1" x14ac:dyDescent="0.25">
      <c r="A132" s="15" t="s">
        <v>103</v>
      </c>
      <c r="B132" s="39">
        <v>590000</v>
      </c>
      <c r="C132" s="39">
        <v>1972</v>
      </c>
      <c r="D132" s="39">
        <v>350000</v>
      </c>
      <c r="E132" s="39">
        <v>1071481</v>
      </c>
      <c r="F132" s="39">
        <v>2900</v>
      </c>
      <c r="G132" s="39">
        <v>480000</v>
      </c>
      <c r="H132" s="39">
        <v>1645587</v>
      </c>
      <c r="I132" s="39">
        <v>3200</v>
      </c>
      <c r="J132" s="39">
        <v>480000</v>
      </c>
      <c r="K132" s="39">
        <v>2203484.7999999998</v>
      </c>
      <c r="L132" s="39">
        <v>3596</v>
      </c>
      <c r="M132" s="39">
        <v>580000</v>
      </c>
      <c r="O132" s="15" t="s">
        <v>103</v>
      </c>
      <c r="P132" s="46">
        <f>IF(B132='Valores mínimos'!B132,Puntaje!B127,('Valores mínimos'!B132/B132)*Puntaje!B127)</f>
        <v>2</v>
      </c>
      <c r="Q132" s="46">
        <f>IF(C132='Valores mínimos'!C132,Puntaje!C127,('Valores mínimos'!C132/C132)*Puntaje!C127)</f>
        <v>0.5</v>
      </c>
      <c r="R132" s="46">
        <f>IF(D132='Valores mínimos'!D132,Puntaje!D127,('Valores mínimos'!D132/D132)*Puntaje!D127)</f>
        <v>1</v>
      </c>
      <c r="S132" s="46">
        <f>IF(E132='Valores mínimos'!E132,Puntaje!E127,('Valores mínimos'!E132/E132)*Puntaje!E127)</f>
        <v>2</v>
      </c>
      <c r="T132" s="46">
        <f>IF(F132='Valores mínimos'!F132,Puntaje!F127,('Valores mínimos'!F132/F132)*Puntaje!F127)</f>
        <v>0.5</v>
      </c>
      <c r="U132" s="46">
        <f>IF(G132='Valores mínimos'!G132,Puntaje!G127,('Valores mínimos'!G132/G132)*Puntaje!G127)</f>
        <v>1</v>
      </c>
      <c r="V132" s="46">
        <f>IF(H132='Valores mínimos'!H132,Puntaje!H127,('Valores mínimos'!H132/H132)*Puntaje!H127)</f>
        <v>2</v>
      </c>
      <c r="W132" s="46">
        <f>IF(I132='Valores mínimos'!I132,Puntaje!I127,('Valores mínimos'!I132/I132)*Puntaje!I127)</f>
        <v>0.5</v>
      </c>
      <c r="X132" s="46">
        <f>IF(J132='Valores mínimos'!J132,Puntaje!J127,('Valores mínimos'!J132/J132)*Puntaje!J127)</f>
        <v>1</v>
      </c>
      <c r="Y132" s="46">
        <f>IF(K132='Valores mínimos'!K132,Puntaje!K127,('Valores mínimos'!K132/K132)*Puntaje!K127)</f>
        <v>2</v>
      </c>
      <c r="Z132" s="46">
        <f>IF(L132='Valores mínimos'!L132,Puntaje!L127,('Valores mínimos'!L132/L132)*Puntaje!L127)</f>
        <v>0.5</v>
      </c>
      <c r="AA132" s="46">
        <f>IF(M132='Valores mínimos'!M132,Puntaje!M127,('Valores mínimos'!M132/M132)*Puntaje!M127)</f>
        <v>1</v>
      </c>
    </row>
    <row r="133" spans="1:27" s="14" customFormat="1" x14ac:dyDescent="0.25">
      <c r="A133" s="15" t="s">
        <v>104</v>
      </c>
      <c r="B133" s="39">
        <v>586000</v>
      </c>
      <c r="C133" s="39">
        <v>1972</v>
      </c>
      <c r="D133" s="39">
        <v>350000</v>
      </c>
      <c r="E133" s="39">
        <v>1053118</v>
      </c>
      <c r="F133" s="39">
        <v>2900</v>
      </c>
      <c r="G133" s="39">
        <v>480000</v>
      </c>
      <c r="H133" s="39">
        <v>1593342</v>
      </c>
      <c r="I133" s="39">
        <v>3200</v>
      </c>
      <c r="J133" s="39">
        <v>480000</v>
      </c>
      <c r="K133" s="39">
        <v>2188432</v>
      </c>
      <c r="L133" s="39">
        <v>3596</v>
      </c>
      <c r="M133" s="39">
        <v>580000</v>
      </c>
      <c r="O133" s="15" t="s">
        <v>104</v>
      </c>
      <c r="P133" s="46">
        <f>IF(B133='Valores mínimos'!B133,Puntaje!B128,('Valores mínimos'!B133/B133)*Puntaje!B128)</f>
        <v>2</v>
      </c>
      <c r="Q133" s="46">
        <f>IF(C133='Valores mínimos'!C133,Puntaje!C128,('Valores mínimos'!C133/C133)*Puntaje!C128)</f>
        <v>0.5</v>
      </c>
      <c r="R133" s="46">
        <f>IF(D133='Valores mínimos'!D133,Puntaje!D128,('Valores mínimos'!D133/D133)*Puntaje!D128)</f>
        <v>1</v>
      </c>
      <c r="S133" s="46">
        <f>IF(E133='Valores mínimos'!E133,Puntaje!E128,('Valores mínimos'!E133/E133)*Puntaje!E128)</f>
        <v>2</v>
      </c>
      <c r="T133" s="46">
        <f>IF(F133='Valores mínimos'!F133,Puntaje!F128,('Valores mínimos'!F133/F133)*Puntaje!F128)</f>
        <v>0.5</v>
      </c>
      <c r="U133" s="46">
        <f>IF(G133='Valores mínimos'!G133,Puntaje!G128,('Valores mínimos'!G133/G133)*Puntaje!G128)</f>
        <v>1</v>
      </c>
      <c r="V133" s="46">
        <f>IF(H133='Valores mínimos'!H133,Puntaje!H128,('Valores mínimos'!H133/H133)*Puntaje!H128)</f>
        <v>2</v>
      </c>
      <c r="W133" s="46">
        <f>IF(I133='Valores mínimos'!I133,Puntaje!I128,('Valores mínimos'!I133/I133)*Puntaje!I128)</f>
        <v>0.5</v>
      </c>
      <c r="X133" s="46">
        <f>IF(J133='Valores mínimos'!J133,Puntaje!J128,('Valores mínimos'!J133/J133)*Puntaje!J128)</f>
        <v>1</v>
      </c>
      <c r="Y133" s="46">
        <f>IF(K133='Valores mínimos'!K133,Puntaje!K128,('Valores mínimos'!K133/K133)*Puntaje!K128)</f>
        <v>2</v>
      </c>
      <c r="Z133" s="46">
        <f>IF(L133='Valores mínimos'!L133,Puntaje!L128,('Valores mínimos'!L133/L133)*Puntaje!L128)</f>
        <v>0.5</v>
      </c>
      <c r="AA133" s="46">
        <f>IF(M133='Valores mínimos'!M133,Puntaje!M128,('Valores mínimos'!M133/M133)*Puntaje!M128)</f>
        <v>1</v>
      </c>
    </row>
    <row r="134" spans="1:27" s="14" customFormat="1" x14ac:dyDescent="0.25">
      <c r="A134" s="15" t="s">
        <v>105</v>
      </c>
      <c r="B134" s="39">
        <v>541000</v>
      </c>
      <c r="C134" s="39">
        <v>1972</v>
      </c>
      <c r="D134" s="39">
        <v>350000</v>
      </c>
      <c r="E134" s="39">
        <v>989086</v>
      </c>
      <c r="F134" s="39">
        <v>2900</v>
      </c>
      <c r="G134" s="39">
        <v>480000</v>
      </c>
      <c r="H134" s="39">
        <v>1556771</v>
      </c>
      <c r="I134" s="39">
        <v>3200</v>
      </c>
      <c r="J134" s="39">
        <v>480000</v>
      </c>
      <c r="K134" s="39">
        <v>2052956.8</v>
      </c>
      <c r="L134" s="39">
        <v>3596</v>
      </c>
      <c r="M134" s="39">
        <v>580000</v>
      </c>
      <c r="O134" s="15" t="s">
        <v>105</v>
      </c>
      <c r="P134" s="46">
        <f>IF(B134='Valores mínimos'!B134,Puntaje!B129,('Valores mínimos'!B134/B134)*Puntaje!B129)</f>
        <v>2</v>
      </c>
      <c r="Q134" s="46">
        <f>IF(C134='Valores mínimos'!C134,Puntaje!C129,('Valores mínimos'!C134/C134)*Puntaje!C129)</f>
        <v>0.5</v>
      </c>
      <c r="R134" s="46">
        <f>IF(D134='Valores mínimos'!D134,Puntaje!D129,('Valores mínimos'!D134/D134)*Puntaje!D129)</f>
        <v>1</v>
      </c>
      <c r="S134" s="46">
        <f>IF(E134='Valores mínimos'!E134,Puntaje!E129,('Valores mínimos'!E134/E134)*Puntaje!E129)</f>
        <v>2</v>
      </c>
      <c r="T134" s="46">
        <f>IF(F134='Valores mínimos'!F134,Puntaje!F129,('Valores mínimos'!F134/F134)*Puntaje!F129)</f>
        <v>0.5</v>
      </c>
      <c r="U134" s="46">
        <f>IF(G134='Valores mínimos'!G134,Puntaje!G129,('Valores mínimos'!G134/G134)*Puntaje!G129)</f>
        <v>1</v>
      </c>
      <c r="V134" s="46">
        <f>IF(H134='Valores mínimos'!H134,Puntaje!H129,('Valores mínimos'!H134/H134)*Puntaje!H129)</f>
        <v>2</v>
      </c>
      <c r="W134" s="46">
        <f>IF(I134='Valores mínimos'!I134,Puntaje!I129,('Valores mínimos'!I134/I134)*Puntaje!I129)</f>
        <v>0.5</v>
      </c>
      <c r="X134" s="46">
        <f>IF(J134='Valores mínimos'!J134,Puntaje!J129,('Valores mínimos'!J134/J134)*Puntaje!J129)</f>
        <v>1</v>
      </c>
      <c r="Y134" s="46">
        <f>IF(K134='Valores mínimos'!K134,Puntaje!K129,('Valores mínimos'!K134/K134)*Puntaje!K129)</f>
        <v>2</v>
      </c>
      <c r="Z134" s="46">
        <f>IF(L134='Valores mínimos'!L134,Puntaje!L129,('Valores mínimos'!L134/L134)*Puntaje!L129)</f>
        <v>0.5</v>
      </c>
      <c r="AA134" s="46">
        <f>IF(M134='Valores mínimos'!M134,Puntaje!M129,('Valores mínimos'!M134/M134)*Puntaje!M129)</f>
        <v>1</v>
      </c>
    </row>
    <row r="135" spans="1:27" s="14" customFormat="1" x14ac:dyDescent="0.25">
      <c r="A135" s="15" t="s">
        <v>106</v>
      </c>
      <c r="B135" s="39">
        <v>561000</v>
      </c>
      <c r="C135" s="39">
        <v>1972</v>
      </c>
      <c r="D135" s="39">
        <v>350000</v>
      </c>
      <c r="E135" s="39">
        <v>1066222</v>
      </c>
      <c r="F135" s="39">
        <v>2900</v>
      </c>
      <c r="G135" s="39">
        <v>480000</v>
      </c>
      <c r="H135" s="39">
        <v>1603791</v>
      </c>
      <c r="I135" s="39">
        <v>3200</v>
      </c>
      <c r="J135" s="39">
        <v>480000</v>
      </c>
      <c r="K135" s="39">
        <v>2188432</v>
      </c>
      <c r="L135" s="39">
        <v>3596</v>
      </c>
      <c r="M135" s="39">
        <v>580000</v>
      </c>
      <c r="O135" s="15" t="s">
        <v>106</v>
      </c>
      <c r="P135" s="46">
        <f>IF(B135='Valores mínimos'!B135,Puntaje!B130,('Valores mínimos'!B135/B135)*Puntaje!B130)</f>
        <v>2</v>
      </c>
      <c r="Q135" s="46">
        <f>IF(C135='Valores mínimos'!C135,Puntaje!C130,('Valores mínimos'!C135/C135)*Puntaje!C130)</f>
        <v>0.5</v>
      </c>
      <c r="R135" s="46">
        <f>IF(D135='Valores mínimos'!D135,Puntaje!D130,('Valores mínimos'!D135/D135)*Puntaje!D130)</f>
        <v>1</v>
      </c>
      <c r="S135" s="46">
        <f>IF(E135='Valores mínimos'!E135,Puntaje!E130,('Valores mínimos'!E135/E135)*Puntaje!E130)</f>
        <v>2</v>
      </c>
      <c r="T135" s="46">
        <f>IF(F135='Valores mínimos'!F135,Puntaje!F130,('Valores mínimos'!F135/F135)*Puntaje!F130)</f>
        <v>0.5</v>
      </c>
      <c r="U135" s="46">
        <f>IF(G135='Valores mínimos'!G135,Puntaje!G130,('Valores mínimos'!G135/G135)*Puntaje!G130)</f>
        <v>1</v>
      </c>
      <c r="V135" s="46">
        <f>IF(H135='Valores mínimos'!H135,Puntaje!H130,('Valores mínimos'!H135/H135)*Puntaje!H130)</f>
        <v>2</v>
      </c>
      <c r="W135" s="46">
        <f>IF(I135='Valores mínimos'!I135,Puntaje!I130,('Valores mínimos'!I135/I135)*Puntaje!I130)</f>
        <v>0.5</v>
      </c>
      <c r="X135" s="46">
        <f>IF(J135='Valores mínimos'!J135,Puntaje!J130,('Valores mínimos'!J135/J135)*Puntaje!J130)</f>
        <v>1</v>
      </c>
      <c r="Y135" s="46">
        <f>IF(K135='Valores mínimos'!K135,Puntaje!K130,('Valores mínimos'!K135/K135)*Puntaje!K130)</f>
        <v>2</v>
      </c>
      <c r="Z135" s="46">
        <f>IF(L135='Valores mínimos'!L135,Puntaje!L130,('Valores mínimos'!L135/L135)*Puntaje!L130)</f>
        <v>0.5</v>
      </c>
      <c r="AA135" s="46">
        <f>IF(M135='Valores mínimos'!M135,Puntaje!M130,('Valores mínimos'!M135/M135)*Puntaje!M130)</f>
        <v>1</v>
      </c>
    </row>
    <row r="136" spans="1:27" s="14" customFormat="1" x14ac:dyDescent="0.25">
      <c r="A136" s="15" t="s">
        <v>107</v>
      </c>
      <c r="B136" s="39">
        <v>710000</v>
      </c>
      <c r="C136" s="39">
        <v>1972</v>
      </c>
      <c r="D136" s="39">
        <v>350000</v>
      </c>
      <c r="E136" s="39">
        <v>1266000</v>
      </c>
      <c r="F136" s="39">
        <v>2900</v>
      </c>
      <c r="G136" s="39">
        <v>480000</v>
      </c>
      <c r="H136" s="39">
        <v>1776200</v>
      </c>
      <c r="I136" s="39">
        <v>3200</v>
      </c>
      <c r="J136" s="39">
        <v>480000</v>
      </c>
      <c r="K136" s="39">
        <v>2278748.7999999998</v>
      </c>
      <c r="L136" s="39">
        <v>3596</v>
      </c>
      <c r="M136" s="39">
        <v>580000</v>
      </c>
      <c r="O136" s="15" t="s">
        <v>107</v>
      </c>
      <c r="P136" s="46">
        <f>IF(B136='Valores mínimos'!B136,Puntaje!B131,('Valores mínimos'!B136/B136)*Puntaje!B131)</f>
        <v>2</v>
      </c>
      <c r="Q136" s="46">
        <f>IF(C136='Valores mínimos'!C136,Puntaje!C131,('Valores mínimos'!C136/C136)*Puntaje!C131)</f>
        <v>0.5</v>
      </c>
      <c r="R136" s="46">
        <f>IF(D136='Valores mínimos'!D136,Puntaje!D131,('Valores mínimos'!D136/D136)*Puntaje!D131)</f>
        <v>1</v>
      </c>
      <c r="S136" s="46">
        <f>IF(E136='Valores mínimos'!E136,Puntaje!E131,('Valores mínimos'!E136/E136)*Puntaje!E131)</f>
        <v>2</v>
      </c>
      <c r="T136" s="46">
        <f>IF(F136='Valores mínimos'!F136,Puntaje!F131,('Valores mínimos'!F136/F136)*Puntaje!F131)</f>
        <v>0.5</v>
      </c>
      <c r="U136" s="46">
        <f>IF(G136='Valores mínimos'!G136,Puntaje!G131,('Valores mínimos'!G136/G136)*Puntaje!G131)</f>
        <v>1</v>
      </c>
      <c r="V136" s="46">
        <f>IF(H136='Valores mínimos'!H136,Puntaje!H131,('Valores mínimos'!H136/H136)*Puntaje!H131)</f>
        <v>2</v>
      </c>
      <c r="W136" s="46">
        <f>IF(I136='Valores mínimos'!I136,Puntaje!I131,('Valores mínimos'!I136/I136)*Puntaje!I131)</f>
        <v>0.5</v>
      </c>
      <c r="X136" s="46">
        <f>IF(J136='Valores mínimos'!J136,Puntaje!J131,('Valores mínimos'!J136/J136)*Puntaje!J131)</f>
        <v>1</v>
      </c>
      <c r="Y136" s="46">
        <f>IF(K136='Valores mínimos'!K136,Puntaje!K131,('Valores mínimos'!K136/K136)*Puntaje!K131)</f>
        <v>2</v>
      </c>
      <c r="Z136" s="46">
        <f>IF(L136='Valores mínimos'!L136,Puntaje!L131,('Valores mínimos'!L136/L136)*Puntaje!L131)</f>
        <v>0.5</v>
      </c>
      <c r="AA136" s="46">
        <f>IF(M136='Valores mínimos'!M136,Puntaje!M131,('Valores mínimos'!M136/M136)*Puntaje!M131)</f>
        <v>1</v>
      </c>
    </row>
    <row r="137" spans="1:27" s="14" customFormat="1" x14ac:dyDescent="0.25">
      <c r="A137" s="15" t="s">
        <v>108</v>
      </c>
      <c r="B137" s="39">
        <v>580000</v>
      </c>
      <c r="C137" s="39">
        <v>1972</v>
      </c>
      <c r="D137" s="39">
        <v>350000</v>
      </c>
      <c r="E137" s="39">
        <v>1086000</v>
      </c>
      <c r="F137" s="39">
        <v>2900</v>
      </c>
      <c r="G137" s="39">
        <v>480000</v>
      </c>
      <c r="H137" s="39">
        <v>1635138</v>
      </c>
      <c r="I137" s="39">
        <v>3200</v>
      </c>
      <c r="J137" s="39">
        <v>480000</v>
      </c>
      <c r="K137" s="39">
        <v>2248643.2000000002</v>
      </c>
      <c r="L137" s="39">
        <v>3596</v>
      </c>
      <c r="M137" s="39">
        <v>580000</v>
      </c>
      <c r="O137" s="15" t="s">
        <v>108</v>
      </c>
      <c r="P137" s="46">
        <f>IF(B137='Valores mínimos'!B137,Puntaje!B132,('Valores mínimos'!B137/B137)*Puntaje!B132)</f>
        <v>2</v>
      </c>
      <c r="Q137" s="46">
        <f>IF(C137='Valores mínimos'!C137,Puntaje!C132,('Valores mínimos'!C137/C137)*Puntaje!C132)</f>
        <v>0.5</v>
      </c>
      <c r="R137" s="46">
        <f>IF(D137='Valores mínimos'!D137,Puntaje!D132,('Valores mínimos'!D137/D137)*Puntaje!D132)</f>
        <v>1</v>
      </c>
      <c r="S137" s="46">
        <f>IF(E137='Valores mínimos'!E137,Puntaje!E132,('Valores mínimos'!E137/E137)*Puntaje!E132)</f>
        <v>2</v>
      </c>
      <c r="T137" s="46">
        <f>IF(F137='Valores mínimos'!F137,Puntaje!F132,('Valores mínimos'!F137/F137)*Puntaje!F132)</f>
        <v>0.5</v>
      </c>
      <c r="U137" s="46">
        <f>IF(G137='Valores mínimos'!G137,Puntaje!G132,('Valores mínimos'!G137/G137)*Puntaje!G132)</f>
        <v>1</v>
      </c>
      <c r="V137" s="46">
        <f>IF(H137='Valores mínimos'!H137,Puntaje!H132,('Valores mínimos'!H137/H137)*Puntaje!H132)</f>
        <v>2</v>
      </c>
      <c r="W137" s="46">
        <f>IF(I137='Valores mínimos'!I137,Puntaje!I132,('Valores mínimos'!I137/I137)*Puntaje!I132)</f>
        <v>0.5</v>
      </c>
      <c r="X137" s="46">
        <f>IF(J137='Valores mínimos'!J137,Puntaje!J132,('Valores mínimos'!J137/J137)*Puntaje!J132)</f>
        <v>1</v>
      </c>
      <c r="Y137" s="46">
        <f>IF(K137='Valores mínimos'!K137,Puntaje!K132,('Valores mínimos'!K137/K137)*Puntaje!K132)</f>
        <v>2</v>
      </c>
      <c r="Z137" s="46">
        <f>IF(L137='Valores mínimos'!L137,Puntaje!L132,('Valores mínimos'!L137/L137)*Puntaje!L132)</f>
        <v>0.5</v>
      </c>
      <c r="AA137" s="46">
        <f>IF(M137='Valores mínimos'!M137,Puntaje!M132,('Valores mínimos'!M137/M137)*Puntaje!M132)</f>
        <v>1</v>
      </c>
    </row>
    <row r="138" spans="1:27" s="14" customFormat="1" x14ac:dyDescent="0.25">
      <c r="A138" s="15" t="s">
        <v>109</v>
      </c>
      <c r="B138" s="39">
        <v>570000</v>
      </c>
      <c r="C138" s="39">
        <v>1972</v>
      </c>
      <c r="D138" s="39">
        <v>350000</v>
      </c>
      <c r="E138" s="39">
        <v>1026150</v>
      </c>
      <c r="F138" s="39">
        <v>2900</v>
      </c>
      <c r="G138" s="39">
        <v>480000</v>
      </c>
      <c r="H138" s="39">
        <v>1583186</v>
      </c>
      <c r="I138" s="39">
        <v>3200</v>
      </c>
      <c r="J138" s="39">
        <v>480000</v>
      </c>
      <c r="K138" s="39">
        <v>2143273.6</v>
      </c>
      <c r="L138" s="39">
        <v>3596</v>
      </c>
      <c r="M138" s="39">
        <v>580000</v>
      </c>
      <c r="O138" s="15" t="s">
        <v>109</v>
      </c>
      <c r="P138" s="46">
        <f>IF(B138='Valores mínimos'!B138,Puntaje!B133,('Valores mínimos'!B138/B138)*Puntaje!B133)</f>
        <v>2</v>
      </c>
      <c r="Q138" s="46">
        <f>IF(C138='Valores mínimos'!C138,Puntaje!C133,('Valores mínimos'!C138/C138)*Puntaje!C133)</f>
        <v>0.5</v>
      </c>
      <c r="R138" s="46">
        <f>IF(D138='Valores mínimos'!D138,Puntaje!D133,('Valores mínimos'!D138/D138)*Puntaje!D133)</f>
        <v>1</v>
      </c>
      <c r="S138" s="46">
        <f>IF(E138='Valores mínimos'!E138,Puntaje!E133,('Valores mínimos'!E138/E138)*Puntaje!E133)</f>
        <v>2</v>
      </c>
      <c r="T138" s="46">
        <f>IF(F138='Valores mínimos'!F138,Puntaje!F133,('Valores mínimos'!F138/F138)*Puntaje!F133)</f>
        <v>0.5</v>
      </c>
      <c r="U138" s="46">
        <f>IF(G138='Valores mínimos'!G138,Puntaje!G133,('Valores mínimos'!G138/G138)*Puntaje!G133)</f>
        <v>1</v>
      </c>
      <c r="V138" s="46">
        <f>IF(H138='Valores mínimos'!H138,Puntaje!H133,('Valores mínimos'!H138/H138)*Puntaje!H133)</f>
        <v>2</v>
      </c>
      <c r="W138" s="46">
        <f>IF(I138='Valores mínimos'!I138,Puntaje!I133,('Valores mínimos'!I138/I138)*Puntaje!I133)</f>
        <v>0.5</v>
      </c>
      <c r="X138" s="46">
        <f>IF(J138='Valores mínimos'!J138,Puntaje!J133,('Valores mínimos'!J138/J138)*Puntaje!J133)</f>
        <v>1</v>
      </c>
      <c r="Y138" s="46">
        <f>IF(K138='Valores mínimos'!K138,Puntaje!K133,('Valores mínimos'!K138/K138)*Puntaje!K133)</f>
        <v>2</v>
      </c>
      <c r="Z138" s="46">
        <f>IF(L138='Valores mínimos'!L138,Puntaje!L133,('Valores mínimos'!L138/L138)*Puntaje!L133)</f>
        <v>0.5</v>
      </c>
      <c r="AA138" s="46">
        <f>IF(M138='Valores mínimos'!M138,Puntaje!M133,('Valores mínimos'!M138/M138)*Puntaje!M133)</f>
        <v>1</v>
      </c>
    </row>
    <row r="139" spans="1:27" s="14" customFormat="1" x14ac:dyDescent="0.25">
      <c r="A139" s="15" t="s">
        <v>110</v>
      </c>
      <c r="B139" s="39">
        <v>530000</v>
      </c>
      <c r="C139" s="39">
        <v>1972</v>
      </c>
      <c r="D139" s="39">
        <v>350000</v>
      </c>
      <c r="E139" s="39">
        <v>953737</v>
      </c>
      <c r="F139" s="39">
        <v>2900</v>
      </c>
      <c r="G139" s="39">
        <v>480000</v>
      </c>
      <c r="H139" s="39">
        <v>1462730</v>
      </c>
      <c r="I139" s="39">
        <v>3200</v>
      </c>
      <c r="J139" s="39">
        <v>480000</v>
      </c>
      <c r="K139" s="39">
        <v>2098115.2000000002</v>
      </c>
      <c r="L139" s="39">
        <v>3596</v>
      </c>
      <c r="M139" s="39">
        <v>580000</v>
      </c>
      <c r="O139" s="15" t="s">
        <v>110</v>
      </c>
      <c r="P139" s="46">
        <f>IF(B139='Valores mínimos'!B139,Puntaje!B134,('Valores mínimos'!B139/B139)*Puntaje!B134)</f>
        <v>2</v>
      </c>
      <c r="Q139" s="46">
        <f>IF(C139='Valores mínimos'!C139,Puntaje!C134,('Valores mínimos'!C139/C139)*Puntaje!C134)</f>
        <v>0.5</v>
      </c>
      <c r="R139" s="46">
        <f>IF(D139='Valores mínimos'!D139,Puntaje!D134,('Valores mínimos'!D139/D139)*Puntaje!D134)</f>
        <v>1</v>
      </c>
      <c r="S139" s="46">
        <f>IF(E139='Valores mínimos'!E139,Puntaje!E134,('Valores mínimos'!E139/E139)*Puntaje!E134)</f>
        <v>2</v>
      </c>
      <c r="T139" s="46">
        <f>IF(F139='Valores mínimos'!F139,Puntaje!F134,('Valores mínimos'!F139/F139)*Puntaje!F134)</f>
        <v>0.5</v>
      </c>
      <c r="U139" s="46">
        <f>IF(G139='Valores mínimos'!G139,Puntaje!G134,('Valores mínimos'!G139/G139)*Puntaje!G134)</f>
        <v>1</v>
      </c>
      <c r="V139" s="46">
        <f>IF(H139='Valores mínimos'!H139,Puntaje!H134,('Valores mínimos'!H139/H139)*Puntaje!H134)</f>
        <v>2</v>
      </c>
      <c r="W139" s="46">
        <f>IF(I139='Valores mínimos'!I139,Puntaje!I134,('Valores mínimos'!I139/I139)*Puntaje!I134)</f>
        <v>0.5</v>
      </c>
      <c r="X139" s="46">
        <f>IF(J139='Valores mínimos'!J139,Puntaje!J134,('Valores mínimos'!J139/J139)*Puntaje!J134)</f>
        <v>1</v>
      </c>
      <c r="Y139" s="46">
        <f>IF(K139='Valores mínimos'!K139,Puntaje!K134,('Valores mínimos'!K139/K139)*Puntaje!K134)</f>
        <v>2</v>
      </c>
      <c r="Z139" s="46">
        <f>IF(L139='Valores mínimos'!L139,Puntaje!L134,('Valores mínimos'!L139/L139)*Puntaje!L134)</f>
        <v>0.5</v>
      </c>
      <c r="AA139" s="46">
        <f>IF(M139='Valores mínimos'!M139,Puntaje!M134,('Valores mínimos'!M139/M139)*Puntaje!M134)</f>
        <v>1</v>
      </c>
    </row>
    <row r="140" spans="1:27" s="14" customFormat="1" x14ac:dyDescent="0.25">
      <c r="A140" s="15" t="s">
        <v>177</v>
      </c>
      <c r="B140" s="39">
        <v>580000</v>
      </c>
      <c r="C140" s="39">
        <v>1972</v>
      </c>
      <c r="D140" s="39">
        <v>350000</v>
      </c>
      <c r="E140" s="39">
        <v>1101500</v>
      </c>
      <c r="F140" s="39">
        <v>2900</v>
      </c>
      <c r="G140" s="39">
        <v>480000</v>
      </c>
      <c r="H140" s="39">
        <v>1614240</v>
      </c>
      <c r="I140" s="39">
        <v>3200</v>
      </c>
      <c r="J140" s="39">
        <v>480000</v>
      </c>
      <c r="K140" s="39">
        <v>2233590.4</v>
      </c>
      <c r="L140" s="39">
        <v>3596</v>
      </c>
      <c r="M140" s="39">
        <v>580000</v>
      </c>
      <c r="O140" s="15" t="s">
        <v>177</v>
      </c>
      <c r="P140" s="46">
        <f>IF(B140='Valores mínimos'!B140,Puntaje!B135,('Valores mínimos'!B140/B140)*Puntaje!B135)</f>
        <v>2</v>
      </c>
      <c r="Q140" s="46">
        <f>IF(C140='Valores mínimos'!C140,Puntaje!C135,('Valores mínimos'!C140/C140)*Puntaje!C135)</f>
        <v>0.5</v>
      </c>
      <c r="R140" s="46">
        <f>IF(D140='Valores mínimos'!D140,Puntaje!D135,('Valores mínimos'!D140/D140)*Puntaje!D135)</f>
        <v>1</v>
      </c>
      <c r="S140" s="46">
        <f>IF(E140='Valores mínimos'!E140,Puntaje!E135,('Valores mínimos'!E140/E140)*Puntaje!E135)</f>
        <v>2</v>
      </c>
      <c r="T140" s="46">
        <f>IF(F140='Valores mínimos'!F140,Puntaje!F135,('Valores mínimos'!F140/F140)*Puntaje!F135)</f>
        <v>0.5</v>
      </c>
      <c r="U140" s="46">
        <f>IF(G140='Valores mínimos'!G140,Puntaje!G135,('Valores mínimos'!G140/G140)*Puntaje!G135)</f>
        <v>1</v>
      </c>
      <c r="V140" s="46">
        <f>IF(H140='Valores mínimos'!H140,Puntaje!H135,('Valores mínimos'!H140/H140)*Puntaje!H135)</f>
        <v>2</v>
      </c>
      <c r="W140" s="46">
        <f>IF(I140='Valores mínimos'!I140,Puntaje!I135,('Valores mínimos'!I140/I140)*Puntaje!I135)</f>
        <v>0.5</v>
      </c>
      <c r="X140" s="46">
        <f>IF(J140='Valores mínimos'!J140,Puntaje!J135,('Valores mínimos'!J140/J140)*Puntaje!J135)</f>
        <v>1</v>
      </c>
      <c r="Y140" s="46">
        <f>IF(K140='Valores mínimos'!K140,Puntaje!K135,('Valores mínimos'!K140/K140)*Puntaje!K135)</f>
        <v>2</v>
      </c>
      <c r="Z140" s="46">
        <f>IF(L140='Valores mínimos'!L140,Puntaje!L135,('Valores mínimos'!L140/L140)*Puntaje!L135)</f>
        <v>0.5</v>
      </c>
      <c r="AA140" s="46">
        <f>IF(M140='Valores mínimos'!M140,Puntaje!M135,('Valores mínimos'!M140/M140)*Puntaje!M135)</f>
        <v>1</v>
      </c>
    </row>
    <row r="141" spans="1:27" s="14" customFormat="1" x14ac:dyDescent="0.25">
      <c r="A141" s="15" t="s">
        <v>111</v>
      </c>
      <c r="B141" s="39">
        <v>580000</v>
      </c>
      <c r="C141" s="39">
        <v>1972</v>
      </c>
      <c r="D141" s="39">
        <v>350000</v>
      </c>
      <c r="E141" s="39">
        <v>1082707</v>
      </c>
      <c r="F141" s="39">
        <v>2900</v>
      </c>
      <c r="G141" s="39">
        <v>480000</v>
      </c>
      <c r="H141" s="39">
        <v>1593342</v>
      </c>
      <c r="I141" s="39">
        <v>3200</v>
      </c>
      <c r="J141" s="39">
        <v>480000</v>
      </c>
      <c r="K141" s="39">
        <v>2188432</v>
      </c>
      <c r="L141" s="39">
        <v>3596</v>
      </c>
      <c r="M141" s="39">
        <v>580000</v>
      </c>
      <c r="O141" s="15" t="s">
        <v>111</v>
      </c>
      <c r="P141" s="46">
        <f>IF(B141='Valores mínimos'!B141,Puntaje!B136,('Valores mínimos'!B141/B141)*Puntaje!B136)</f>
        <v>2</v>
      </c>
      <c r="Q141" s="46">
        <f>IF(C141='Valores mínimos'!C141,Puntaje!C136,('Valores mínimos'!C141/C141)*Puntaje!C136)</f>
        <v>0.5</v>
      </c>
      <c r="R141" s="46">
        <f>IF(D141='Valores mínimos'!D141,Puntaje!D136,('Valores mínimos'!D141/D141)*Puntaje!D136)</f>
        <v>1</v>
      </c>
      <c r="S141" s="46">
        <f>IF(E141='Valores mínimos'!E141,Puntaje!E136,('Valores mínimos'!E141/E141)*Puntaje!E136)</f>
        <v>2</v>
      </c>
      <c r="T141" s="46">
        <f>IF(F141='Valores mínimos'!F141,Puntaje!F136,('Valores mínimos'!F141/F141)*Puntaje!F136)</f>
        <v>0.5</v>
      </c>
      <c r="U141" s="46">
        <f>IF(G141='Valores mínimos'!G141,Puntaje!G136,('Valores mínimos'!G141/G141)*Puntaje!G136)</f>
        <v>1</v>
      </c>
      <c r="V141" s="46">
        <f>IF(H141='Valores mínimos'!H141,Puntaje!H136,('Valores mínimos'!H141/H141)*Puntaje!H136)</f>
        <v>2</v>
      </c>
      <c r="W141" s="46">
        <f>IF(I141='Valores mínimos'!I141,Puntaje!I136,('Valores mínimos'!I141/I141)*Puntaje!I136)</f>
        <v>0.5</v>
      </c>
      <c r="X141" s="46">
        <f>IF(J141='Valores mínimos'!J141,Puntaje!J136,('Valores mínimos'!J141/J141)*Puntaje!J136)</f>
        <v>1</v>
      </c>
      <c r="Y141" s="46">
        <f>IF(K141='Valores mínimos'!K141,Puntaje!K136,('Valores mínimos'!K141/K141)*Puntaje!K136)</f>
        <v>2</v>
      </c>
      <c r="Z141" s="46">
        <f>IF(L141='Valores mínimos'!L141,Puntaje!L136,('Valores mínimos'!L141/L141)*Puntaje!L136)</f>
        <v>0.5</v>
      </c>
      <c r="AA141" s="46">
        <f>IF(M141='Valores mínimos'!M141,Puntaje!M136,('Valores mínimos'!M141/M141)*Puntaje!M136)</f>
        <v>1</v>
      </c>
    </row>
    <row r="142" spans="1:27" s="14" customFormat="1" x14ac:dyDescent="0.25">
      <c r="A142" s="15" t="s">
        <v>112</v>
      </c>
      <c r="B142" s="39">
        <v>530000</v>
      </c>
      <c r="C142" s="39">
        <v>1972</v>
      </c>
      <c r="D142" s="39">
        <v>350000</v>
      </c>
      <c r="E142" s="39">
        <v>980887</v>
      </c>
      <c r="F142" s="39">
        <v>2900</v>
      </c>
      <c r="G142" s="39">
        <v>480000</v>
      </c>
      <c r="H142" s="39">
        <v>1561995</v>
      </c>
      <c r="I142" s="39">
        <v>3200</v>
      </c>
      <c r="J142" s="39">
        <v>480000</v>
      </c>
      <c r="K142" s="39">
        <v>2083062.4</v>
      </c>
      <c r="L142" s="39">
        <v>3596</v>
      </c>
      <c r="M142" s="39">
        <v>580000</v>
      </c>
      <c r="O142" s="15" t="s">
        <v>112</v>
      </c>
      <c r="P142" s="46">
        <f>IF(B142='Valores mínimos'!B142,Puntaje!B137,('Valores mínimos'!B142/B142)*Puntaje!B137)</f>
        <v>2</v>
      </c>
      <c r="Q142" s="46">
        <f>IF(C142='Valores mínimos'!C142,Puntaje!C137,('Valores mínimos'!C142/C142)*Puntaje!C137)</f>
        <v>0.5</v>
      </c>
      <c r="R142" s="46">
        <f>IF(D142='Valores mínimos'!D142,Puntaje!D137,('Valores mínimos'!D142/D142)*Puntaje!D137)</f>
        <v>1</v>
      </c>
      <c r="S142" s="46">
        <f>IF(E142='Valores mínimos'!E142,Puntaje!E137,('Valores mínimos'!E142/E142)*Puntaje!E137)</f>
        <v>2</v>
      </c>
      <c r="T142" s="46">
        <f>IF(F142='Valores mínimos'!F142,Puntaje!F137,('Valores mínimos'!F142/F142)*Puntaje!F137)</f>
        <v>0.5</v>
      </c>
      <c r="U142" s="46">
        <f>IF(G142='Valores mínimos'!G142,Puntaje!G137,('Valores mínimos'!G142/G142)*Puntaje!G137)</f>
        <v>1</v>
      </c>
      <c r="V142" s="46">
        <f>IF(H142='Valores mínimos'!H142,Puntaje!H137,('Valores mínimos'!H142/H142)*Puntaje!H137)</f>
        <v>2</v>
      </c>
      <c r="W142" s="46">
        <f>IF(I142='Valores mínimos'!I142,Puntaje!I137,('Valores mínimos'!I142/I142)*Puntaje!I137)</f>
        <v>0.5</v>
      </c>
      <c r="X142" s="46">
        <f>IF(J142='Valores mínimos'!J142,Puntaje!J137,('Valores mínimos'!J142/J142)*Puntaje!J137)</f>
        <v>1</v>
      </c>
      <c r="Y142" s="46">
        <f>IF(K142='Valores mínimos'!K142,Puntaje!K137,('Valores mínimos'!K142/K142)*Puntaje!K137)</f>
        <v>2</v>
      </c>
      <c r="Z142" s="46">
        <f>IF(L142='Valores mínimos'!L142,Puntaje!L137,('Valores mínimos'!L142/L142)*Puntaje!L137)</f>
        <v>0.5</v>
      </c>
      <c r="AA142" s="46">
        <f>IF(M142='Valores mínimos'!M142,Puntaje!M137,('Valores mínimos'!M142/M142)*Puntaje!M137)</f>
        <v>1</v>
      </c>
    </row>
    <row r="143" spans="1:27" s="14" customFormat="1" x14ac:dyDescent="0.25">
      <c r="A143" s="15" t="s">
        <v>113</v>
      </c>
      <c r="B143" s="39">
        <v>580000</v>
      </c>
      <c r="C143" s="39">
        <v>1972</v>
      </c>
      <c r="D143" s="39">
        <v>350000</v>
      </c>
      <c r="E143" s="39">
        <v>1110191</v>
      </c>
      <c r="F143" s="39">
        <v>2900</v>
      </c>
      <c r="G143" s="39">
        <v>480000</v>
      </c>
      <c r="H143" s="39">
        <v>1614933</v>
      </c>
      <c r="I143" s="39">
        <v>3200</v>
      </c>
      <c r="J143" s="39">
        <v>480000</v>
      </c>
      <c r="K143" s="39">
        <v>2218537.6</v>
      </c>
      <c r="L143" s="39">
        <v>3596</v>
      </c>
      <c r="M143" s="39">
        <v>580000</v>
      </c>
      <c r="O143" s="15" t="s">
        <v>113</v>
      </c>
      <c r="P143" s="46">
        <f>IF(B143='Valores mínimos'!B143,Puntaje!B138,('Valores mínimos'!B143/B143)*Puntaje!B138)</f>
        <v>2</v>
      </c>
      <c r="Q143" s="46">
        <f>IF(C143='Valores mínimos'!C143,Puntaje!C138,('Valores mínimos'!C143/C143)*Puntaje!C138)</f>
        <v>0.5</v>
      </c>
      <c r="R143" s="46">
        <f>IF(D143='Valores mínimos'!D143,Puntaje!D138,('Valores mínimos'!D143/D143)*Puntaje!D138)</f>
        <v>1</v>
      </c>
      <c r="S143" s="46">
        <f>IF(E143='Valores mínimos'!E143,Puntaje!E138,('Valores mínimos'!E143/E143)*Puntaje!E138)</f>
        <v>2</v>
      </c>
      <c r="T143" s="46">
        <f>IF(F143='Valores mínimos'!F143,Puntaje!F138,('Valores mínimos'!F143/F143)*Puntaje!F138)</f>
        <v>0.5</v>
      </c>
      <c r="U143" s="46">
        <f>IF(G143='Valores mínimos'!G143,Puntaje!G138,('Valores mínimos'!G143/G143)*Puntaje!G138)</f>
        <v>1</v>
      </c>
      <c r="V143" s="46">
        <f>IF(H143='Valores mínimos'!H143,Puntaje!H138,('Valores mínimos'!H143/H143)*Puntaje!H138)</f>
        <v>2</v>
      </c>
      <c r="W143" s="46">
        <f>IF(I143='Valores mínimos'!I143,Puntaje!I138,('Valores mínimos'!I143/I143)*Puntaje!I138)</f>
        <v>0.5</v>
      </c>
      <c r="X143" s="46">
        <f>IF(J143='Valores mínimos'!J143,Puntaje!J138,('Valores mínimos'!J143/J143)*Puntaje!J138)</f>
        <v>1</v>
      </c>
      <c r="Y143" s="46">
        <f>IF(K143='Valores mínimos'!K143,Puntaje!K138,('Valores mínimos'!K143/K143)*Puntaje!K138)</f>
        <v>2</v>
      </c>
      <c r="Z143" s="46">
        <f>IF(L143='Valores mínimos'!L143,Puntaje!L138,('Valores mínimos'!L143/L143)*Puntaje!L138)</f>
        <v>0.5</v>
      </c>
      <c r="AA143" s="46">
        <f>IF(M143='Valores mínimos'!M143,Puntaje!M138,('Valores mínimos'!M143/M143)*Puntaje!M138)</f>
        <v>1</v>
      </c>
    </row>
    <row r="144" spans="1:27" s="14" customFormat="1" x14ac:dyDescent="0.25">
      <c r="A144" s="15" t="s">
        <v>114</v>
      </c>
      <c r="B144" s="39">
        <v>570000</v>
      </c>
      <c r="C144" s="39">
        <v>1972</v>
      </c>
      <c r="D144" s="39">
        <v>350000</v>
      </c>
      <c r="E144" s="39">
        <v>1094330</v>
      </c>
      <c r="F144" s="39">
        <v>2900</v>
      </c>
      <c r="G144" s="39">
        <v>480000</v>
      </c>
      <c r="H144" s="39">
        <v>1635138</v>
      </c>
      <c r="I144" s="39">
        <v>3200</v>
      </c>
      <c r="J144" s="39">
        <v>480000</v>
      </c>
      <c r="K144" s="39">
        <v>2203484.7999999998</v>
      </c>
      <c r="L144" s="39">
        <v>3596</v>
      </c>
      <c r="M144" s="39">
        <v>580000</v>
      </c>
      <c r="O144" s="15" t="s">
        <v>114</v>
      </c>
      <c r="P144" s="46">
        <f>IF(B144='Valores mínimos'!B144,Puntaje!B139,('Valores mínimos'!B144/B144)*Puntaje!B139)</f>
        <v>2</v>
      </c>
      <c r="Q144" s="46">
        <f>IF(C144='Valores mínimos'!C144,Puntaje!C139,('Valores mínimos'!C144/C144)*Puntaje!C139)</f>
        <v>0.5</v>
      </c>
      <c r="R144" s="46">
        <f>IF(D144='Valores mínimos'!D144,Puntaje!D139,('Valores mínimos'!D144/D144)*Puntaje!D139)</f>
        <v>1</v>
      </c>
      <c r="S144" s="46">
        <f>IF(E144='Valores mínimos'!E144,Puntaje!E139,('Valores mínimos'!E144/E144)*Puntaje!E139)</f>
        <v>2</v>
      </c>
      <c r="T144" s="46">
        <f>IF(F144='Valores mínimos'!F144,Puntaje!F139,('Valores mínimos'!F144/F144)*Puntaje!F139)</f>
        <v>0.5</v>
      </c>
      <c r="U144" s="46">
        <f>IF(G144='Valores mínimos'!G144,Puntaje!G139,('Valores mínimos'!G144/G144)*Puntaje!G139)</f>
        <v>1</v>
      </c>
      <c r="V144" s="46">
        <f>IF(H144='Valores mínimos'!H144,Puntaje!H139,('Valores mínimos'!H144/H144)*Puntaje!H139)</f>
        <v>2</v>
      </c>
      <c r="W144" s="46">
        <f>IF(I144='Valores mínimos'!I144,Puntaje!I139,('Valores mínimos'!I144/I144)*Puntaje!I139)</f>
        <v>0.5</v>
      </c>
      <c r="X144" s="46">
        <f>IF(J144='Valores mínimos'!J144,Puntaje!J139,('Valores mínimos'!J144/J144)*Puntaje!J139)</f>
        <v>1</v>
      </c>
      <c r="Y144" s="46">
        <f>IF(K144='Valores mínimos'!K144,Puntaje!K139,('Valores mínimos'!K144/K144)*Puntaje!K139)</f>
        <v>2</v>
      </c>
      <c r="Z144" s="46">
        <f>IF(L144='Valores mínimos'!L144,Puntaje!L139,('Valores mínimos'!L144/L144)*Puntaje!L139)</f>
        <v>0.5</v>
      </c>
      <c r="AA144" s="46">
        <f>IF(M144='Valores mínimos'!M144,Puntaje!M139,('Valores mínimos'!M144/M144)*Puntaje!M139)</f>
        <v>1</v>
      </c>
    </row>
    <row r="145" spans="1:64" s="14" customFormat="1" x14ac:dyDescent="0.25">
      <c r="A145" s="15" t="s">
        <v>115</v>
      </c>
      <c r="B145" s="39">
        <v>552000</v>
      </c>
      <c r="C145" s="39">
        <v>1972</v>
      </c>
      <c r="D145" s="39">
        <v>350000</v>
      </c>
      <c r="E145" s="39">
        <v>1026000</v>
      </c>
      <c r="F145" s="39">
        <v>2900</v>
      </c>
      <c r="G145" s="39">
        <v>480000</v>
      </c>
      <c r="H145" s="39">
        <v>1504520</v>
      </c>
      <c r="I145" s="39">
        <v>3200</v>
      </c>
      <c r="J145" s="39">
        <v>480000</v>
      </c>
      <c r="K145" s="39">
        <v>2098115.2000000002</v>
      </c>
      <c r="L145" s="39">
        <v>3596</v>
      </c>
      <c r="M145" s="39">
        <v>580000</v>
      </c>
      <c r="O145" s="15" t="s">
        <v>115</v>
      </c>
      <c r="P145" s="46">
        <f>IF(B145='Valores mínimos'!B145,Puntaje!B140,('Valores mínimos'!B145/B145)*Puntaje!B140)</f>
        <v>2</v>
      </c>
      <c r="Q145" s="46">
        <f>IF(C145='Valores mínimos'!C145,Puntaje!C140,('Valores mínimos'!C145/C145)*Puntaje!C140)</f>
        <v>0.5</v>
      </c>
      <c r="R145" s="46">
        <f>IF(D145='Valores mínimos'!D145,Puntaje!D140,('Valores mínimos'!D145/D145)*Puntaje!D140)</f>
        <v>1</v>
      </c>
      <c r="S145" s="46">
        <f>IF(E145='Valores mínimos'!E145,Puntaje!E140,('Valores mínimos'!E145/E145)*Puntaje!E140)</f>
        <v>2</v>
      </c>
      <c r="T145" s="46">
        <f>IF(F145='Valores mínimos'!F145,Puntaje!F140,('Valores mínimos'!F145/F145)*Puntaje!F140)</f>
        <v>0.5</v>
      </c>
      <c r="U145" s="46">
        <f>IF(G145='Valores mínimos'!G145,Puntaje!G140,('Valores mínimos'!G145/G145)*Puntaje!G140)</f>
        <v>1</v>
      </c>
      <c r="V145" s="46">
        <f>IF(H145='Valores mínimos'!H145,Puntaje!H140,('Valores mínimos'!H145/H145)*Puntaje!H140)</f>
        <v>2</v>
      </c>
      <c r="W145" s="46">
        <f>IF(I145='Valores mínimos'!I145,Puntaje!I140,('Valores mínimos'!I145/I145)*Puntaje!I140)</f>
        <v>0.5</v>
      </c>
      <c r="X145" s="46">
        <f>IF(J145='Valores mínimos'!J145,Puntaje!J140,('Valores mínimos'!J145/J145)*Puntaje!J140)</f>
        <v>1</v>
      </c>
      <c r="Y145" s="46">
        <f>IF(K145='Valores mínimos'!K145,Puntaje!K140,('Valores mínimos'!K145/K145)*Puntaje!K140)</f>
        <v>2</v>
      </c>
      <c r="Z145" s="46">
        <f>IF(L145='Valores mínimos'!L145,Puntaje!L140,('Valores mínimos'!L145/L145)*Puntaje!L140)</f>
        <v>0.5</v>
      </c>
      <c r="AA145" s="46">
        <f>IF(M145='Valores mínimos'!M145,Puntaje!M140,('Valores mínimos'!M145/M145)*Puntaje!M140)</f>
        <v>1</v>
      </c>
    </row>
    <row r="146" spans="1:64" s="14" customFormat="1" x14ac:dyDescent="0.25">
      <c r="A146" s="15" t="s">
        <v>116</v>
      </c>
      <c r="B146" s="39">
        <v>723000</v>
      </c>
      <c r="C146" s="39">
        <v>1972</v>
      </c>
      <c r="D146" s="39">
        <v>350000</v>
      </c>
      <c r="E146" s="39">
        <v>1389830</v>
      </c>
      <c r="F146" s="39">
        <v>2900</v>
      </c>
      <c r="G146" s="39">
        <v>480000</v>
      </c>
      <c r="H146" s="39">
        <v>1682159</v>
      </c>
      <c r="I146" s="39">
        <v>3200</v>
      </c>
      <c r="J146" s="39">
        <v>480000</v>
      </c>
      <c r="K146" s="39">
        <v>2323907.2000000002</v>
      </c>
      <c r="L146" s="39">
        <v>3596</v>
      </c>
      <c r="M146" s="39">
        <v>580000</v>
      </c>
      <c r="O146" s="15" t="s">
        <v>116</v>
      </c>
      <c r="P146" s="46">
        <f>IF(B146='Valores mínimos'!B146,Puntaje!B141,('Valores mínimos'!B146/B146)*Puntaje!B141)</f>
        <v>2</v>
      </c>
      <c r="Q146" s="46">
        <f>IF(C146='Valores mínimos'!C146,Puntaje!C141,('Valores mínimos'!C146/C146)*Puntaje!C141)</f>
        <v>0.5</v>
      </c>
      <c r="R146" s="46">
        <f>IF(D146='Valores mínimos'!D146,Puntaje!D141,('Valores mínimos'!D146/D146)*Puntaje!D141)</f>
        <v>1</v>
      </c>
      <c r="S146" s="46">
        <f>IF(E146='Valores mínimos'!E146,Puntaje!E141,('Valores mínimos'!E146/E146)*Puntaje!E141)</f>
        <v>2</v>
      </c>
      <c r="T146" s="46">
        <f>IF(F146='Valores mínimos'!F146,Puntaje!F141,('Valores mínimos'!F146/F146)*Puntaje!F141)</f>
        <v>0.5</v>
      </c>
      <c r="U146" s="46">
        <f>IF(G146='Valores mínimos'!G146,Puntaje!G141,('Valores mínimos'!G146/G146)*Puntaje!G141)</f>
        <v>1</v>
      </c>
      <c r="V146" s="46">
        <f>IF(H146='Valores mínimos'!H146,Puntaje!H141,('Valores mínimos'!H146/H146)*Puntaje!H141)</f>
        <v>2</v>
      </c>
      <c r="W146" s="46">
        <f>IF(I146='Valores mínimos'!I146,Puntaje!I141,('Valores mínimos'!I146/I146)*Puntaje!I141)</f>
        <v>0.5</v>
      </c>
      <c r="X146" s="46">
        <f>IF(J146='Valores mínimos'!J146,Puntaje!J141,('Valores mínimos'!J146/J146)*Puntaje!J141)</f>
        <v>1</v>
      </c>
      <c r="Y146" s="46">
        <f>IF(K146='Valores mínimos'!K146,Puntaje!K141,('Valores mínimos'!K146/K146)*Puntaje!K141)</f>
        <v>2</v>
      </c>
      <c r="Z146" s="46">
        <f>IF(L146='Valores mínimos'!L146,Puntaje!L141,('Valores mínimos'!L146/L146)*Puntaje!L141)</f>
        <v>0.5</v>
      </c>
      <c r="AA146" s="46">
        <f>IF(M146='Valores mínimos'!M146,Puntaje!M141,('Valores mínimos'!M146/M146)*Puntaje!M141)</f>
        <v>1</v>
      </c>
    </row>
    <row r="147" spans="1:64" s="14" customFormat="1" x14ac:dyDescent="0.25">
      <c r="A147" s="15" t="s">
        <v>117</v>
      </c>
      <c r="B147" s="39">
        <v>580000</v>
      </c>
      <c r="C147" s="39">
        <v>1972</v>
      </c>
      <c r="D147" s="39">
        <v>350000</v>
      </c>
      <c r="E147" s="39">
        <v>1076720</v>
      </c>
      <c r="F147" s="39">
        <v>2900</v>
      </c>
      <c r="G147" s="39">
        <v>480000</v>
      </c>
      <c r="H147" s="39">
        <v>1599200</v>
      </c>
      <c r="I147" s="39">
        <v>3200</v>
      </c>
      <c r="J147" s="39">
        <v>480000</v>
      </c>
      <c r="K147" s="39">
        <v>2203484.7999999998</v>
      </c>
      <c r="L147" s="39">
        <v>3596</v>
      </c>
      <c r="M147" s="39">
        <v>580000</v>
      </c>
      <c r="O147" s="15" t="s">
        <v>117</v>
      </c>
      <c r="P147" s="46">
        <f>IF(B147='Valores mínimos'!B147,Puntaje!B142,('Valores mínimos'!B147/B147)*Puntaje!B142)</f>
        <v>2</v>
      </c>
      <c r="Q147" s="46">
        <f>IF(C147='Valores mínimos'!C147,Puntaje!C142,('Valores mínimos'!C147/C147)*Puntaje!C142)</f>
        <v>0.5</v>
      </c>
      <c r="R147" s="46">
        <f>IF(D147='Valores mínimos'!D147,Puntaje!D142,('Valores mínimos'!D147/D147)*Puntaje!D142)</f>
        <v>1</v>
      </c>
      <c r="S147" s="46">
        <f>IF(E147='Valores mínimos'!E147,Puntaje!E142,('Valores mínimos'!E147/E147)*Puntaje!E142)</f>
        <v>2</v>
      </c>
      <c r="T147" s="46">
        <f>IF(F147='Valores mínimos'!F147,Puntaje!F142,('Valores mínimos'!F147/F147)*Puntaje!F142)</f>
        <v>0.5</v>
      </c>
      <c r="U147" s="46">
        <f>IF(G147='Valores mínimos'!G147,Puntaje!G142,('Valores mínimos'!G147/G147)*Puntaje!G142)</f>
        <v>1</v>
      </c>
      <c r="V147" s="46">
        <f>IF(H147='Valores mínimos'!H147,Puntaje!H142,('Valores mínimos'!H147/H147)*Puntaje!H142)</f>
        <v>2</v>
      </c>
      <c r="W147" s="46">
        <f>IF(I147='Valores mínimos'!I147,Puntaje!I142,('Valores mínimos'!I147/I147)*Puntaje!I142)</f>
        <v>0.5</v>
      </c>
      <c r="X147" s="46">
        <f>IF(J147='Valores mínimos'!J147,Puntaje!J142,('Valores mínimos'!J147/J147)*Puntaje!J142)</f>
        <v>1</v>
      </c>
      <c r="Y147" s="46">
        <f>IF(K147='Valores mínimos'!K147,Puntaje!K142,('Valores mínimos'!K147/K147)*Puntaje!K142)</f>
        <v>2</v>
      </c>
      <c r="Z147" s="46">
        <f>IF(L147='Valores mínimos'!L147,Puntaje!L142,('Valores mínimos'!L147/L147)*Puntaje!L142)</f>
        <v>0.5</v>
      </c>
      <c r="AA147" s="46">
        <f>IF(M147='Valores mínimos'!M147,Puntaje!M142,('Valores mínimos'!M147/M147)*Puntaje!M142)</f>
        <v>1</v>
      </c>
    </row>
    <row r="148" spans="1:64" s="14" customFormat="1" x14ac:dyDescent="0.25">
      <c r="A148" s="15" t="s">
        <v>118</v>
      </c>
      <c r="B148" s="40">
        <v>550000</v>
      </c>
      <c r="C148" s="40">
        <v>1972</v>
      </c>
      <c r="D148" s="40">
        <v>350000</v>
      </c>
      <c r="E148" s="40">
        <v>1004812</v>
      </c>
      <c r="F148" s="40">
        <v>2900</v>
      </c>
      <c r="G148" s="40">
        <v>480000</v>
      </c>
      <c r="H148" s="40">
        <v>1504520</v>
      </c>
      <c r="I148" s="40">
        <v>3200</v>
      </c>
      <c r="J148" s="40">
        <v>480000</v>
      </c>
      <c r="K148" s="40">
        <v>2098115.2000000002</v>
      </c>
      <c r="L148" s="40">
        <v>3596</v>
      </c>
      <c r="M148" s="40">
        <v>580000</v>
      </c>
      <c r="O148" s="15" t="s">
        <v>118</v>
      </c>
      <c r="P148" s="46">
        <f>IF(B148='Valores mínimos'!B148,Puntaje!B143,('Valores mínimos'!B148/B148)*Puntaje!B143)</f>
        <v>2</v>
      </c>
      <c r="Q148" s="46">
        <f>IF(C148='Valores mínimos'!C148,Puntaje!C143,('Valores mínimos'!C148/C148)*Puntaje!C143)</f>
        <v>0.5</v>
      </c>
      <c r="R148" s="46">
        <f>IF(D148='Valores mínimos'!D148,Puntaje!D143,('Valores mínimos'!D148/D148)*Puntaje!D143)</f>
        <v>1</v>
      </c>
      <c r="S148" s="46">
        <f>IF(E148='Valores mínimos'!E148,Puntaje!E143,('Valores mínimos'!E148/E148)*Puntaje!E143)</f>
        <v>2</v>
      </c>
      <c r="T148" s="46">
        <f>IF(F148='Valores mínimos'!F148,Puntaje!F143,('Valores mínimos'!F148/F148)*Puntaje!F143)</f>
        <v>0.5</v>
      </c>
      <c r="U148" s="46">
        <f>IF(G148='Valores mínimos'!G148,Puntaje!G143,('Valores mínimos'!G148/G148)*Puntaje!G143)</f>
        <v>1</v>
      </c>
      <c r="V148" s="46">
        <f>IF(H148='Valores mínimos'!H148,Puntaje!H143,('Valores mínimos'!H148/H148)*Puntaje!H143)</f>
        <v>2</v>
      </c>
      <c r="W148" s="46">
        <f>IF(I148='Valores mínimos'!I148,Puntaje!I143,('Valores mínimos'!I148/I148)*Puntaje!I143)</f>
        <v>0.5</v>
      </c>
      <c r="X148" s="46">
        <f>IF(J148='Valores mínimos'!J148,Puntaje!J143,('Valores mínimos'!J148/J148)*Puntaje!J143)</f>
        <v>1</v>
      </c>
      <c r="Y148" s="46">
        <f>IF(K148='Valores mínimos'!K148,Puntaje!K143,('Valores mínimos'!K148/K148)*Puntaje!K143)</f>
        <v>2</v>
      </c>
      <c r="Z148" s="46">
        <f>IF(L148='Valores mínimos'!L148,Puntaje!L143,('Valores mínimos'!L148/L148)*Puntaje!L143)</f>
        <v>0.5</v>
      </c>
      <c r="AA148" s="46">
        <f>IF(M148='Valores mínimos'!M148,Puntaje!M143,('Valores mínimos'!M148/M148)*Puntaje!M143)</f>
        <v>1</v>
      </c>
    </row>
    <row r="149" spans="1:64" s="14" customFormat="1" x14ac:dyDescent="0.25"/>
    <row r="150" spans="1:64" s="14" customFormat="1" x14ac:dyDescent="0.25">
      <c r="A150" s="71" t="s">
        <v>178</v>
      </c>
      <c r="B150" s="72"/>
      <c r="C150" s="72"/>
      <c r="D150" s="72"/>
      <c r="E150" s="72"/>
      <c r="F150" s="72"/>
      <c r="G150" s="72"/>
      <c r="H150" s="72"/>
      <c r="I150" s="72"/>
      <c r="J150" s="72"/>
      <c r="K150" s="18"/>
      <c r="L150" s="18"/>
      <c r="M150" s="18"/>
      <c r="N150" s="18"/>
      <c r="O150" s="71" t="s">
        <v>178</v>
      </c>
      <c r="P150" s="72"/>
      <c r="Q150" s="72"/>
      <c r="R150" s="72"/>
      <c r="S150" s="72"/>
      <c r="T150" s="72"/>
      <c r="U150" s="72"/>
      <c r="V150" s="72"/>
      <c r="W150" s="72"/>
      <c r="X150" s="72"/>
      <c r="Y150" s="18"/>
      <c r="Z150" s="18"/>
      <c r="AA150" s="18"/>
    </row>
    <row r="151" spans="1:64" s="25" customFormat="1" x14ac:dyDescent="0.25">
      <c r="A151" s="9" t="s">
        <v>169</v>
      </c>
      <c r="B151" s="68" t="s">
        <v>2</v>
      </c>
      <c r="C151" s="69"/>
      <c r="D151" s="70"/>
      <c r="E151" s="68" t="s">
        <v>3</v>
      </c>
      <c r="F151" s="69"/>
      <c r="G151" s="70"/>
      <c r="H151" s="68" t="s">
        <v>6</v>
      </c>
      <c r="I151" s="69"/>
      <c r="J151" s="70"/>
      <c r="K151" s="18"/>
      <c r="L151" s="18"/>
      <c r="M151" s="24"/>
      <c r="N151" s="24"/>
      <c r="O151" s="9" t="s">
        <v>169</v>
      </c>
      <c r="P151" s="68" t="s">
        <v>2</v>
      </c>
      <c r="Q151" s="69"/>
      <c r="R151" s="70"/>
      <c r="S151" s="68" t="s">
        <v>3</v>
      </c>
      <c r="T151" s="69"/>
      <c r="U151" s="70"/>
      <c r="V151" s="68" t="s">
        <v>6</v>
      </c>
      <c r="W151" s="69"/>
      <c r="X151" s="70"/>
      <c r="Y151" s="18"/>
      <c r="Z151" s="18"/>
      <c r="AA151" s="24"/>
      <c r="AB151" s="24"/>
      <c r="AC151" s="24"/>
      <c r="AD151" s="24"/>
      <c r="AE151" s="24"/>
      <c r="AF151" s="24"/>
      <c r="AG151" s="24"/>
      <c r="AH151" s="24"/>
      <c r="AI151" s="24"/>
      <c r="AJ151" s="24"/>
      <c r="AK151" s="24"/>
      <c r="AL151" s="24"/>
      <c r="AM151" s="24"/>
      <c r="AN151" s="24"/>
      <c r="AO151" s="24"/>
      <c r="AP151" s="24"/>
      <c r="AQ151" s="24"/>
      <c r="AR151" s="24"/>
      <c r="AS151" s="24"/>
      <c r="AT151" s="24"/>
      <c r="AU151" s="24"/>
      <c r="AV151" s="24"/>
      <c r="AW151" s="24"/>
      <c r="AX151" s="24"/>
      <c r="AY151" s="24"/>
      <c r="AZ151" s="24"/>
      <c r="BA151" s="24"/>
      <c r="BB151" s="24"/>
      <c r="BC151" s="24"/>
      <c r="BD151" s="24"/>
      <c r="BE151" s="24"/>
      <c r="BF151" s="24"/>
      <c r="BG151" s="24"/>
      <c r="BH151" s="24"/>
      <c r="BI151" s="24"/>
      <c r="BJ151" s="24"/>
      <c r="BK151" s="24"/>
      <c r="BL151" s="24"/>
    </row>
    <row r="152" spans="1:64" s="38" customFormat="1" x14ac:dyDescent="0.25">
      <c r="A152" s="9" t="s">
        <v>170</v>
      </c>
      <c r="B152" s="61" t="s">
        <v>24</v>
      </c>
      <c r="C152" s="63" t="s">
        <v>23</v>
      </c>
      <c r="D152" s="59" t="s">
        <v>201</v>
      </c>
      <c r="E152" s="61" t="s">
        <v>24</v>
      </c>
      <c r="F152" s="63" t="s">
        <v>23</v>
      </c>
      <c r="G152" s="59" t="s">
        <v>201</v>
      </c>
      <c r="H152" s="61" t="s">
        <v>24</v>
      </c>
      <c r="I152" s="63" t="s">
        <v>23</v>
      </c>
      <c r="J152" s="59" t="s">
        <v>201</v>
      </c>
      <c r="K152" s="19"/>
      <c r="L152" s="14"/>
      <c r="M152" s="14"/>
      <c r="N152" s="14"/>
      <c r="O152" s="9" t="s">
        <v>170</v>
      </c>
      <c r="P152" s="61" t="s">
        <v>24</v>
      </c>
      <c r="Q152" s="63" t="s">
        <v>23</v>
      </c>
      <c r="R152" s="59" t="s">
        <v>201</v>
      </c>
      <c r="S152" s="61" t="s">
        <v>24</v>
      </c>
      <c r="T152" s="63" t="s">
        <v>23</v>
      </c>
      <c r="U152" s="59" t="s">
        <v>201</v>
      </c>
      <c r="V152" s="61" t="s">
        <v>24</v>
      </c>
      <c r="W152" s="63" t="s">
        <v>23</v>
      </c>
      <c r="X152" s="59" t="s">
        <v>201</v>
      </c>
      <c r="Y152" s="19"/>
      <c r="Z152" s="14"/>
      <c r="AA152" s="14"/>
      <c r="AB152" s="14"/>
      <c r="AC152" s="14"/>
      <c r="AD152" s="14"/>
      <c r="AE152" s="14"/>
      <c r="AF152" s="14"/>
      <c r="AG152" s="14"/>
      <c r="AH152" s="14"/>
      <c r="AI152" s="14"/>
      <c r="AJ152" s="14"/>
      <c r="AK152" s="14"/>
      <c r="AL152" s="14"/>
      <c r="AM152" s="14"/>
      <c r="AN152" s="14"/>
      <c r="AO152" s="14"/>
      <c r="AP152" s="14"/>
      <c r="AQ152" s="14"/>
      <c r="AR152" s="14"/>
      <c r="AS152" s="14"/>
      <c r="AT152" s="14"/>
      <c r="AU152" s="14"/>
      <c r="AV152" s="14"/>
      <c r="AW152" s="14"/>
      <c r="AX152" s="14"/>
      <c r="AY152" s="14"/>
      <c r="AZ152" s="14"/>
      <c r="BA152" s="14"/>
      <c r="BB152" s="14"/>
      <c r="BC152" s="14"/>
      <c r="BD152" s="14"/>
      <c r="BE152" s="14"/>
      <c r="BF152" s="14"/>
      <c r="BG152" s="14"/>
      <c r="BH152" s="14"/>
      <c r="BI152" s="14"/>
      <c r="BJ152" s="14"/>
      <c r="BK152" s="14"/>
      <c r="BL152" s="14"/>
    </row>
    <row r="153" spans="1:64" s="38" customFormat="1" x14ac:dyDescent="0.25">
      <c r="A153" s="9" t="s">
        <v>171</v>
      </c>
      <c r="B153" s="62"/>
      <c r="C153" s="64"/>
      <c r="D153" s="60"/>
      <c r="E153" s="62"/>
      <c r="F153" s="64"/>
      <c r="G153" s="60"/>
      <c r="H153" s="62"/>
      <c r="I153" s="64"/>
      <c r="J153" s="60"/>
      <c r="K153" s="20"/>
      <c r="L153" s="14"/>
      <c r="M153" s="14"/>
      <c r="N153" s="14"/>
      <c r="O153" s="9" t="s">
        <v>171</v>
      </c>
      <c r="P153" s="62"/>
      <c r="Q153" s="64"/>
      <c r="R153" s="60"/>
      <c r="S153" s="62"/>
      <c r="T153" s="64"/>
      <c r="U153" s="60"/>
      <c r="V153" s="62"/>
      <c r="W153" s="64"/>
      <c r="X153" s="60"/>
      <c r="Y153" s="20"/>
      <c r="Z153" s="14"/>
      <c r="AA153" s="14"/>
      <c r="AB153" s="14"/>
      <c r="AC153" s="14"/>
      <c r="AD153" s="14"/>
      <c r="AE153" s="14"/>
      <c r="AF153" s="14"/>
      <c r="AG153" s="14"/>
      <c r="AH153" s="14"/>
      <c r="AI153" s="14"/>
      <c r="AJ153" s="14"/>
      <c r="AK153" s="14"/>
      <c r="AL153" s="14"/>
      <c r="AM153" s="14"/>
      <c r="AN153" s="14"/>
      <c r="AO153" s="14"/>
      <c r="AP153" s="14"/>
      <c r="AQ153" s="14"/>
      <c r="AR153" s="14"/>
      <c r="AS153" s="14"/>
      <c r="AT153" s="14"/>
      <c r="AU153" s="14"/>
      <c r="AV153" s="14"/>
      <c r="AW153" s="14"/>
      <c r="AX153" s="14"/>
      <c r="AY153" s="14"/>
      <c r="AZ153" s="14"/>
      <c r="BA153" s="14"/>
      <c r="BB153" s="14"/>
      <c r="BC153" s="14"/>
      <c r="BD153" s="14"/>
      <c r="BE153" s="14"/>
      <c r="BF153" s="14"/>
      <c r="BG153" s="14"/>
      <c r="BH153" s="14"/>
      <c r="BI153" s="14"/>
      <c r="BJ153" s="14"/>
      <c r="BK153" s="14"/>
      <c r="BL153" s="14"/>
    </row>
    <row r="154" spans="1:64" s="14" customFormat="1" x14ac:dyDescent="0.25">
      <c r="A154" s="13" t="s">
        <v>135</v>
      </c>
      <c r="B154" s="40">
        <v>5579719.3113599997</v>
      </c>
      <c r="C154" s="40">
        <v>4000</v>
      </c>
      <c r="D154" s="40">
        <v>450000</v>
      </c>
      <c r="E154" s="40">
        <v>6420165.6287231995</v>
      </c>
      <c r="F154" s="40">
        <v>4500</v>
      </c>
      <c r="G154" s="40">
        <v>510000</v>
      </c>
      <c r="H154" s="40">
        <v>7296665.5041699847</v>
      </c>
      <c r="I154" s="40">
        <v>5200</v>
      </c>
      <c r="J154" s="40">
        <v>620000</v>
      </c>
      <c r="O154" s="13" t="s">
        <v>135</v>
      </c>
      <c r="P154" s="46">
        <f>IF(B154='Valores mínimos'!B154,Puntaje!B149,('Valores mínimos'!B154/B154)*Puntaje!B149)</f>
        <v>2</v>
      </c>
      <c r="Q154" s="46">
        <f>IF(C154='Valores mínimos'!C154,Puntaje!C149,('Valores mínimos'!C154/C154)*Puntaje!C149)</f>
        <v>0.5</v>
      </c>
      <c r="R154" s="46">
        <f>IF(D154='Valores mínimos'!D154,Puntaje!D149,('Valores mínimos'!D154/D154)*Puntaje!D149)</f>
        <v>1</v>
      </c>
      <c r="S154" s="46">
        <f>IF(E154='Valores mínimos'!E154,Puntaje!E149,('Valores mínimos'!E154/E154)*Puntaje!E149)</f>
        <v>2</v>
      </c>
      <c r="T154" s="46">
        <f>IF(F154='Valores mínimos'!F154,Puntaje!F149,('Valores mínimos'!F154/F154)*Puntaje!F149)</f>
        <v>0.5</v>
      </c>
      <c r="U154" s="46">
        <f>IF(G154='Valores mínimos'!G154,Puntaje!G149,('Valores mínimos'!G154/G154)*Puntaje!G149)</f>
        <v>1</v>
      </c>
      <c r="V154" s="46">
        <f>IF(H154='Valores mínimos'!H154,Puntaje!H149,('Valores mínimos'!H154/H154)*Puntaje!H149)</f>
        <v>2</v>
      </c>
      <c r="W154" s="46">
        <f>IF(I154='Valores mínimos'!I154,Puntaje!I149,('Valores mínimos'!I154/I154)*Puntaje!I149)</f>
        <v>0.5</v>
      </c>
      <c r="X154" s="46">
        <f>IF(J154='Valores mínimos'!J154,Puntaje!J149,('Valores mínimos'!J154/J154)*Puntaje!J149)</f>
        <v>1</v>
      </c>
    </row>
    <row r="155" spans="1:64" s="14" customFormat="1" x14ac:dyDescent="0.25">
      <c r="A155" s="13" t="s">
        <v>136</v>
      </c>
      <c r="B155" s="40">
        <v>4584661.49376</v>
      </c>
      <c r="C155" s="40">
        <v>4000</v>
      </c>
      <c r="D155" s="40">
        <v>450000</v>
      </c>
      <c r="E155" s="40">
        <v>5305700.8730111998</v>
      </c>
      <c r="F155" s="40">
        <v>4500</v>
      </c>
      <c r="G155" s="40">
        <v>510000</v>
      </c>
      <c r="H155" s="40">
        <v>6048464.9777725441</v>
      </c>
      <c r="I155" s="40">
        <v>5200</v>
      </c>
      <c r="J155" s="40">
        <v>620000</v>
      </c>
      <c r="O155" s="13" t="s">
        <v>136</v>
      </c>
      <c r="P155" s="46">
        <f>IF(B155='Valores mínimos'!B155,Puntaje!B150,('Valores mínimos'!B155/B155)*Puntaje!B150)</f>
        <v>2</v>
      </c>
      <c r="Q155" s="46">
        <f>IF(C155='Valores mínimos'!C155,Puntaje!C150,('Valores mínimos'!C155/C155)*Puntaje!C150)</f>
        <v>0.5</v>
      </c>
      <c r="R155" s="46">
        <f>IF(D155='Valores mínimos'!D155,Puntaje!D150,('Valores mínimos'!D155/D155)*Puntaje!D150)</f>
        <v>1</v>
      </c>
      <c r="S155" s="46">
        <f>IF(E155='Valores mínimos'!E155,Puntaje!E150,('Valores mínimos'!E155/E155)*Puntaje!E150)</f>
        <v>2</v>
      </c>
      <c r="T155" s="46">
        <f>IF(F155='Valores mínimos'!F155,Puntaje!F150,('Valores mínimos'!F155/F155)*Puntaje!F150)</f>
        <v>0.5</v>
      </c>
      <c r="U155" s="46">
        <f>IF(G155='Valores mínimos'!G155,Puntaje!G150,('Valores mínimos'!G155/G155)*Puntaje!G150)</f>
        <v>1</v>
      </c>
      <c r="V155" s="46">
        <f>IF(H155='Valores mínimos'!H155,Puntaje!H150,('Valores mínimos'!H155/H155)*Puntaje!H150)</f>
        <v>2</v>
      </c>
      <c r="W155" s="46">
        <f>IF(I155='Valores mínimos'!I155,Puntaje!I150,('Valores mínimos'!I155/I155)*Puntaje!I150)</f>
        <v>0.5</v>
      </c>
      <c r="X155" s="46">
        <f>IF(J155='Valores mínimos'!J155,Puntaje!J150,('Valores mínimos'!J155/J155)*Puntaje!J150)</f>
        <v>1</v>
      </c>
    </row>
    <row r="156" spans="1:64" s="14" customFormat="1" x14ac:dyDescent="0.25">
      <c r="A156" s="13" t="s">
        <v>137</v>
      </c>
      <c r="B156" s="40">
        <v>3873905.9097599997</v>
      </c>
      <c r="C156" s="40">
        <v>4000</v>
      </c>
      <c r="D156" s="40">
        <v>450000</v>
      </c>
      <c r="E156" s="40">
        <v>4509654.6189312004</v>
      </c>
      <c r="F156" s="40">
        <v>4500</v>
      </c>
      <c r="G156" s="40">
        <v>510000</v>
      </c>
      <c r="H156" s="40">
        <v>5156893.173202944</v>
      </c>
      <c r="I156" s="40">
        <v>5200</v>
      </c>
      <c r="J156" s="40">
        <v>620000</v>
      </c>
      <c r="O156" s="13" t="s">
        <v>137</v>
      </c>
      <c r="P156" s="46">
        <f>IF(B156='Valores mínimos'!B156,Puntaje!B151,('Valores mínimos'!B156/B156)*Puntaje!B151)</f>
        <v>2</v>
      </c>
      <c r="Q156" s="46">
        <f>IF(C156='Valores mínimos'!C156,Puntaje!C151,('Valores mínimos'!C156/C156)*Puntaje!C151)</f>
        <v>0.5</v>
      </c>
      <c r="R156" s="46">
        <f>IF(D156='Valores mínimos'!D156,Puntaje!D151,('Valores mínimos'!D156/D156)*Puntaje!D151)</f>
        <v>1</v>
      </c>
      <c r="S156" s="46">
        <f>IF(E156='Valores mínimos'!E156,Puntaje!E151,('Valores mínimos'!E156/E156)*Puntaje!E151)</f>
        <v>2</v>
      </c>
      <c r="T156" s="46">
        <f>IF(F156='Valores mínimos'!F156,Puntaje!F151,('Valores mínimos'!F156/F156)*Puntaje!F151)</f>
        <v>0.5</v>
      </c>
      <c r="U156" s="46">
        <f>IF(G156='Valores mínimos'!G156,Puntaje!G151,('Valores mínimos'!G156/G156)*Puntaje!G151)</f>
        <v>1</v>
      </c>
      <c r="V156" s="46">
        <f>IF(H156='Valores mínimos'!H156,Puntaje!H151,('Valores mínimos'!H156/H156)*Puntaje!H151)</f>
        <v>2</v>
      </c>
      <c r="W156" s="46">
        <f>IF(I156='Valores mínimos'!I156,Puntaje!I151,('Valores mínimos'!I156/I156)*Puntaje!I151)</f>
        <v>0.5</v>
      </c>
      <c r="X156" s="46">
        <f>IF(J156='Valores mínimos'!J156,Puntaje!J151,('Valores mínimos'!J156/J156)*Puntaje!J151)</f>
        <v>1</v>
      </c>
    </row>
    <row r="157" spans="1:64" s="14" customFormat="1" x14ac:dyDescent="0.25">
      <c r="A157" s="13" t="s">
        <v>138</v>
      </c>
      <c r="B157" s="40">
        <v>3873905.9097599997</v>
      </c>
      <c r="C157" s="40">
        <v>4000</v>
      </c>
      <c r="D157" s="40">
        <v>450000</v>
      </c>
      <c r="E157" s="40">
        <v>4509654.6189312004</v>
      </c>
      <c r="F157" s="40">
        <v>4500</v>
      </c>
      <c r="G157" s="40">
        <v>510000</v>
      </c>
      <c r="H157" s="40">
        <v>5156893.173202944</v>
      </c>
      <c r="I157" s="40">
        <v>5200</v>
      </c>
      <c r="J157" s="40">
        <v>620000</v>
      </c>
      <c r="O157" s="13" t="s">
        <v>138</v>
      </c>
      <c r="P157" s="46">
        <f>IF(B157='Valores mínimos'!B157,Puntaje!B152,('Valores mínimos'!B157/B157)*Puntaje!B152)</f>
        <v>2</v>
      </c>
      <c r="Q157" s="46">
        <f>IF(C157='Valores mínimos'!C157,Puntaje!C152,('Valores mínimos'!C157/C157)*Puntaje!C152)</f>
        <v>0.5</v>
      </c>
      <c r="R157" s="46">
        <f>IF(D157='Valores mínimos'!D157,Puntaje!D152,('Valores mínimos'!D157/D157)*Puntaje!D152)</f>
        <v>1</v>
      </c>
      <c r="S157" s="46">
        <f>IF(E157='Valores mínimos'!E157,Puntaje!E152,('Valores mínimos'!E157/E157)*Puntaje!E152)</f>
        <v>2</v>
      </c>
      <c r="T157" s="46">
        <f>IF(F157='Valores mínimos'!F157,Puntaje!F152,('Valores mínimos'!F157/F157)*Puntaje!F152)</f>
        <v>0.5</v>
      </c>
      <c r="U157" s="46">
        <f>IF(G157='Valores mínimos'!G157,Puntaje!G152,('Valores mínimos'!G157/G157)*Puntaje!G152)</f>
        <v>1</v>
      </c>
      <c r="V157" s="46">
        <f>IF(H157='Valores mínimos'!H157,Puntaje!H152,('Valores mínimos'!H157/H157)*Puntaje!H152)</f>
        <v>2</v>
      </c>
      <c r="W157" s="46">
        <f>IF(I157='Valores mínimos'!I157,Puntaje!I152,('Valores mínimos'!I157/I157)*Puntaje!I152)</f>
        <v>0.5</v>
      </c>
      <c r="X157" s="46">
        <f>IF(J157='Valores mínimos'!J157,Puntaje!J152,('Valores mínimos'!J157/J157)*Puntaje!J152)</f>
        <v>1</v>
      </c>
    </row>
    <row r="158" spans="1:64" s="14" customFormat="1" x14ac:dyDescent="0.25">
      <c r="A158" s="13" t="s">
        <v>165</v>
      </c>
      <c r="B158" s="40">
        <v>3873905.9097599997</v>
      </c>
      <c r="C158" s="40">
        <v>4000</v>
      </c>
      <c r="D158" s="40">
        <v>450000</v>
      </c>
      <c r="E158" s="40">
        <v>4509654.6189312004</v>
      </c>
      <c r="F158" s="40">
        <v>4500</v>
      </c>
      <c r="G158" s="40">
        <v>510000</v>
      </c>
      <c r="H158" s="40">
        <v>5156893.173202944</v>
      </c>
      <c r="I158" s="40">
        <v>5200</v>
      </c>
      <c r="J158" s="40">
        <v>620000</v>
      </c>
      <c r="O158" s="13" t="s">
        <v>165</v>
      </c>
      <c r="P158" s="46">
        <f>IF(B158='Valores mínimos'!B158,Puntaje!B153,('Valores mínimos'!B158/B158)*Puntaje!B153)</f>
        <v>2</v>
      </c>
      <c r="Q158" s="46">
        <f>IF(C158='Valores mínimos'!C158,Puntaje!C153,('Valores mínimos'!C158/C158)*Puntaje!C153)</f>
        <v>0.5</v>
      </c>
      <c r="R158" s="46">
        <f>IF(D158='Valores mínimos'!D158,Puntaje!D153,('Valores mínimos'!D158/D158)*Puntaje!D153)</f>
        <v>1</v>
      </c>
      <c r="S158" s="46">
        <f>IF(E158='Valores mínimos'!E158,Puntaje!E153,('Valores mínimos'!E158/E158)*Puntaje!E153)</f>
        <v>2</v>
      </c>
      <c r="T158" s="46">
        <f>IF(F158='Valores mínimos'!F158,Puntaje!F153,('Valores mínimos'!F158/F158)*Puntaje!F153)</f>
        <v>0.5</v>
      </c>
      <c r="U158" s="46">
        <f>IF(G158='Valores mínimos'!G158,Puntaje!G153,('Valores mínimos'!G158/G158)*Puntaje!G153)</f>
        <v>1</v>
      </c>
      <c r="V158" s="46">
        <f>IF(H158='Valores mínimos'!H158,Puntaje!H153,('Valores mínimos'!H158/H158)*Puntaje!H153)</f>
        <v>2</v>
      </c>
      <c r="W158" s="46">
        <f>IF(I158='Valores mínimos'!I158,Puntaje!I153,('Valores mínimos'!I158/I158)*Puntaje!I153)</f>
        <v>0.5</v>
      </c>
      <c r="X158" s="46">
        <f>IF(J158='Valores mínimos'!J158,Puntaje!J153,('Valores mínimos'!J158/J158)*Puntaje!J153)</f>
        <v>1</v>
      </c>
    </row>
    <row r="159" spans="1:64" s="14" customFormat="1" x14ac:dyDescent="0.25">
      <c r="A159" s="13" t="s">
        <v>198</v>
      </c>
      <c r="B159" s="40">
        <v>2550000</v>
      </c>
      <c r="C159" s="40">
        <v>4000</v>
      </c>
      <c r="D159" s="40">
        <v>450000</v>
      </c>
      <c r="E159" s="40">
        <v>3116000</v>
      </c>
      <c r="F159" s="40">
        <v>4500</v>
      </c>
      <c r="G159" s="40">
        <v>510000</v>
      </c>
      <c r="H159" s="40">
        <v>4220000</v>
      </c>
      <c r="I159" s="40">
        <v>5200</v>
      </c>
      <c r="J159" s="40">
        <v>620000</v>
      </c>
      <c r="O159" s="13" t="s">
        <v>198</v>
      </c>
      <c r="P159" s="46">
        <f>IF(B159='Valores mínimos'!B159,Puntaje!B154,('Valores mínimos'!B159/B159)*Puntaje!B154)</f>
        <v>2</v>
      </c>
      <c r="Q159" s="46">
        <f>IF(C159='Valores mínimos'!C159,Puntaje!C154,('Valores mínimos'!C159/C159)*Puntaje!C154)</f>
        <v>0.5</v>
      </c>
      <c r="R159" s="46">
        <f>IF(D159='Valores mínimos'!D159,Puntaje!D154,('Valores mínimos'!D159/D159)*Puntaje!D154)</f>
        <v>1</v>
      </c>
      <c r="S159" s="46">
        <f>IF(E159='Valores mínimos'!E159,Puntaje!E154,('Valores mínimos'!E159/E159)*Puntaje!E154)</f>
        <v>2</v>
      </c>
      <c r="T159" s="46">
        <f>IF(F159='Valores mínimos'!F159,Puntaje!F154,('Valores mínimos'!F159/F159)*Puntaje!F154)</f>
        <v>0.5</v>
      </c>
      <c r="U159" s="46">
        <f>IF(G159='Valores mínimos'!G159,Puntaje!G154,('Valores mínimos'!G159/G159)*Puntaje!G154)</f>
        <v>1</v>
      </c>
      <c r="V159" s="46">
        <f>IF(H159='Valores mínimos'!H159,Puntaje!H154,('Valores mínimos'!H159/H159)*Puntaje!H154)</f>
        <v>2</v>
      </c>
      <c r="W159" s="46">
        <f>IF(I159='Valores mínimos'!I159,Puntaje!I154,('Valores mínimos'!I159/I159)*Puntaje!I154)</f>
        <v>0.5</v>
      </c>
      <c r="X159" s="46">
        <f>IF(J159='Valores mínimos'!J159,Puntaje!J154,('Valores mínimos'!J159/J159)*Puntaje!J154)</f>
        <v>1</v>
      </c>
    </row>
    <row r="160" spans="1:64" s="14" customFormat="1" x14ac:dyDescent="0.25">
      <c r="A160" s="13" t="s">
        <v>139</v>
      </c>
      <c r="B160" s="40">
        <v>2452394.7417600001</v>
      </c>
      <c r="C160" s="40">
        <v>4000</v>
      </c>
      <c r="D160" s="40">
        <v>450000</v>
      </c>
      <c r="E160" s="40">
        <v>2917562.1107712002</v>
      </c>
      <c r="F160" s="40">
        <v>4500</v>
      </c>
      <c r="G160" s="40">
        <v>510000</v>
      </c>
      <c r="H160" s="40">
        <v>5181509.2614399996</v>
      </c>
      <c r="I160" s="40">
        <v>5200</v>
      </c>
      <c r="J160" s="40">
        <v>620000</v>
      </c>
      <c r="O160" s="13" t="s">
        <v>139</v>
      </c>
      <c r="P160" s="46">
        <f>IF(B160='Valores mínimos'!B160,Puntaje!B155,('Valores mínimos'!B160/B160)*Puntaje!B155)</f>
        <v>2</v>
      </c>
      <c r="Q160" s="46">
        <f>IF(C160='Valores mínimos'!C160,Puntaje!C155,('Valores mínimos'!C160/C160)*Puntaje!C155)</f>
        <v>0.5</v>
      </c>
      <c r="R160" s="46">
        <f>IF(D160='Valores mínimos'!D160,Puntaje!D155,('Valores mínimos'!D160/D160)*Puntaje!D155)</f>
        <v>1</v>
      </c>
      <c r="S160" s="46">
        <f>IF(E160='Valores mínimos'!E160,Puntaje!E155,('Valores mínimos'!E160/E160)*Puntaje!E155)</f>
        <v>2</v>
      </c>
      <c r="T160" s="46">
        <f>IF(F160='Valores mínimos'!F160,Puntaje!F155,('Valores mínimos'!F160/F160)*Puntaje!F155)</f>
        <v>0.5</v>
      </c>
      <c r="U160" s="46">
        <f>IF(G160='Valores mínimos'!G160,Puntaje!G155,('Valores mínimos'!G160/G160)*Puntaje!G155)</f>
        <v>1</v>
      </c>
      <c r="V160" s="46">
        <f>IF(H160='Valores mínimos'!H160,Puntaje!H155,('Valores mínimos'!H160/H160)*Puntaje!H155)</f>
        <v>2</v>
      </c>
      <c r="W160" s="46">
        <f>IF(I160='Valores mínimos'!I160,Puntaje!I155,('Valores mínimos'!I160/I160)*Puntaje!I155)</f>
        <v>0.5</v>
      </c>
      <c r="X160" s="46">
        <f>IF(J160='Valores mínimos'!J160,Puntaje!J155,('Valores mínimos'!J160/J160)*Puntaje!J155)</f>
        <v>1</v>
      </c>
    </row>
    <row r="161" spans="1:24" s="14" customFormat="1" x14ac:dyDescent="0.25">
      <c r="A161" s="13" t="s">
        <v>166</v>
      </c>
      <c r="B161" s="40">
        <v>1855360.0512000001</v>
      </c>
      <c r="C161" s="40">
        <v>4000</v>
      </c>
      <c r="D161" s="40">
        <v>450000</v>
      </c>
      <c r="E161" s="40">
        <v>2248883.257344</v>
      </c>
      <c r="F161" s="40">
        <v>4500</v>
      </c>
      <c r="G161" s="40">
        <v>510000</v>
      </c>
      <c r="H161" s="40">
        <v>2624829.2482252801</v>
      </c>
      <c r="I161" s="40">
        <v>5200</v>
      </c>
      <c r="J161" s="40">
        <v>620000</v>
      </c>
      <c r="O161" s="13" t="s">
        <v>166</v>
      </c>
      <c r="P161" s="46">
        <f>IF(B161='Valores mínimos'!B161,Puntaje!B156,('Valores mínimos'!B161/B161)*Puntaje!B156)</f>
        <v>2</v>
      </c>
      <c r="Q161" s="46">
        <f>IF(C161='Valores mínimos'!C161,Puntaje!C156,('Valores mínimos'!C161/C161)*Puntaje!C156)</f>
        <v>0.5</v>
      </c>
      <c r="R161" s="46">
        <f>IF(D161='Valores mínimos'!D161,Puntaje!D156,('Valores mínimos'!D161/D161)*Puntaje!D156)</f>
        <v>1</v>
      </c>
      <c r="S161" s="46">
        <f>IF(E161='Valores mínimos'!E161,Puntaje!E156,('Valores mínimos'!E161/E161)*Puntaje!E156)</f>
        <v>2</v>
      </c>
      <c r="T161" s="46">
        <f>IF(F161='Valores mínimos'!F161,Puntaje!F156,('Valores mínimos'!F161/F161)*Puntaje!F156)</f>
        <v>0.5</v>
      </c>
      <c r="U161" s="46">
        <f>IF(G161='Valores mínimos'!G161,Puntaje!G156,('Valores mínimos'!G161/G161)*Puntaje!G156)</f>
        <v>1</v>
      </c>
      <c r="V161" s="46">
        <f>IF(H161='Valores mínimos'!H161,Puntaje!H156,('Valores mínimos'!H161/H161)*Puntaje!H156)</f>
        <v>2</v>
      </c>
      <c r="W161" s="46">
        <f>IF(I161='Valores mínimos'!I161,Puntaje!I156,('Valores mínimos'!I161/I161)*Puntaje!I156)</f>
        <v>0.5</v>
      </c>
      <c r="X161" s="46">
        <f>IF(J161='Valores mínimos'!J161,Puntaje!J156,('Valores mínimos'!J161/J161)*Puntaje!J156)</f>
        <v>1</v>
      </c>
    </row>
    <row r="162" spans="1:24" s="14" customFormat="1" x14ac:dyDescent="0.25">
      <c r="A162" s="13" t="s">
        <v>197</v>
      </c>
      <c r="B162" s="40">
        <v>2730000</v>
      </c>
      <c r="C162" s="40">
        <v>4000</v>
      </c>
      <c r="D162" s="40">
        <v>450000</v>
      </c>
      <c r="E162" s="40">
        <v>3216000</v>
      </c>
      <c r="F162" s="40">
        <v>4500</v>
      </c>
      <c r="G162" s="40">
        <v>510000</v>
      </c>
      <c r="H162" s="40">
        <v>4260000</v>
      </c>
      <c r="I162" s="40">
        <v>5200</v>
      </c>
      <c r="J162" s="40">
        <v>620000</v>
      </c>
      <c r="O162" s="13" t="s">
        <v>197</v>
      </c>
      <c r="P162" s="46">
        <f>IF(B162='Valores mínimos'!B162,Puntaje!B157,('Valores mínimos'!B162/B162)*Puntaje!B157)</f>
        <v>2</v>
      </c>
      <c r="Q162" s="46">
        <f>IF(C162='Valores mínimos'!C162,Puntaje!C157,('Valores mínimos'!C162/C162)*Puntaje!C157)</f>
        <v>0.5</v>
      </c>
      <c r="R162" s="46">
        <f>IF(D162='Valores mínimos'!D162,Puntaje!D157,('Valores mínimos'!D162/D162)*Puntaje!D157)</f>
        <v>1</v>
      </c>
      <c r="S162" s="46">
        <f>IF(E162='Valores mínimos'!E162,Puntaje!E157,('Valores mínimos'!E162/E162)*Puntaje!E157)</f>
        <v>2</v>
      </c>
      <c r="T162" s="46">
        <f>IF(F162='Valores mínimos'!F162,Puntaje!F157,('Valores mínimos'!F162/F162)*Puntaje!F157)</f>
        <v>0.5</v>
      </c>
      <c r="U162" s="46">
        <f>IF(G162='Valores mínimos'!G162,Puntaje!G157,('Valores mínimos'!G162/G162)*Puntaje!G157)</f>
        <v>1</v>
      </c>
      <c r="V162" s="46">
        <f>IF(H162='Valores mínimos'!H162,Puntaje!H157,('Valores mínimos'!H162/H162)*Puntaje!H157)</f>
        <v>2</v>
      </c>
      <c r="W162" s="46">
        <f>IF(I162='Valores mínimos'!I162,Puntaje!I157,('Valores mínimos'!I162/I162)*Puntaje!I157)</f>
        <v>0.5</v>
      </c>
      <c r="X162" s="46">
        <f>IF(J162='Valores mínimos'!J162,Puntaje!J157,('Valores mínimos'!J162/J162)*Puntaje!J157)</f>
        <v>1</v>
      </c>
    </row>
    <row r="163" spans="1:24" s="14" customFormat="1" x14ac:dyDescent="0.25">
      <c r="A163" s="13" t="s">
        <v>140</v>
      </c>
      <c r="B163" s="40">
        <v>6000000</v>
      </c>
      <c r="C163" s="40">
        <v>4000</v>
      </c>
      <c r="D163" s="40">
        <v>450000</v>
      </c>
      <c r="E163" s="40">
        <v>6900000</v>
      </c>
      <c r="F163" s="40">
        <v>4500</v>
      </c>
      <c r="G163" s="40">
        <v>510000</v>
      </c>
      <c r="H163" s="40">
        <v>7800000</v>
      </c>
      <c r="I163" s="40">
        <v>5200</v>
      </c>
      <c r="J163" s="40">
        <v>620000</v>
      </c>
      <c r="O163" s="13" t="s">
        <v>140</v>
      </c>
      <c r="P163" s="46">
        <f>IF(B163='Valores mínimos'!B163,Puntaje!B158,('Valores mínimos'!B163/B163)*Puntaje!B158)</f>
        <v>2</v>
      </c>
      <c r="Q163" s="46">
        <f>IF(C163='Valores mínimos'!C163,Puntaje!C158,('Valores mínimos'!C163/C163)*Puntaje!C158)</f>
        <v>0.5</v>
      </c>
      <c r="R163" s="46">
        <f>IF(D163='Valores mínimos'!D163,Puntaje!D158,('Valores mínimos'!D163/D163)*Puntaje!D158)</f>
        <v>1</v>
      </c>
      <c r="S163" s="46">
        <f>IF(E163='Valores mínimos'!E163,Puntaje!E158,('Valores mínimos'!E163/E163)*Puntaje!E158)</f>
        <v>2</v>
      </c>
      <c r="T163" s="46">
        <f>IF(F163='Valores mínimos'!F163,Puntaje!F158,('Valores mínimos'!F163/F163)*Puntaje!F158)</f>
        <v>0.5</v>
      </c>
      <c r="U163" s="46">
        <f>IF(G163='Valores mínimos'!G163,Puntaje!G158,('Valores mínimos'!G163/G163)*Puntaje!G158)</f>
        <v>1</v>
      </c>
      <c r="V163" s="46">
        <f>IF(H163='Valores mínimos'!H163,Puntaje!H158,('Valores mínimos'!H163/H163)*Puntaje!H158)</f>
        <v>2</v>
      </c>
      <c r="W163" s="46">
        <f>IF(I163='Valores mínimos'!I163,Puntaje!I158,('Valores mínimos'!I163/I163)*Puntaje!I158)</f>
        <v>0.5</v>
      </c>
      <c r="X163" s="46">
        <f>IF(J163='Valores mínimos'!J163,Puntaje!J158,('Valores mínimos'!J163/J163)*Puntaje!J158)</f>
        <v>1</v>
      </c>
    </row>
    <row r="164" spans="1:24" s="14" customFormat="1" x14ac:dyDescent="0.25">
      <c r="A164" s="13" t="s">
        <v>141</v>
      </c>
      <c r="B164" s="40">
        <v>5582453.7599999998</v>
      </c>
      <c r="C164" s="40">
        <v>4000</v>
      </c>
      <c r="D164" s="40">
        <v>450000</v>
      </c>
      <c r="E164" s="40">
        <v>6423228.2111999998</v>
      </c>
      <c r="F164" s="40">
        <v>4500</v>
      </c>
      <c r="G164" s="40">
        <v>510000</v>
      </c>
      <c r="H164" s="40">
        <v>7300095.5965440003</v>
      </c>
      <c r="I164" s="40">
        <v>5200</v>
      </c>
      <c r="J164" s="40">
        <v>620000</v>
      </c>
      <c r="O164" s="13" t="s">
        <v>141</v>
      </c>
      <c r="P164" s="46">
        <f>IF(B164='Valores mínimos'!B164,Puntaje!B159,('Valores mínimos'!B164/B164)*Puntaje!B159)</f>
        <v>2</v>
      </c>
      <c r="Q164" s="46">
        <f>IF(C164='Valores mínimos'!C164,Puntaje!C159,('Valores mínimos'!C164/C164)*Puntaje!C159)</f>
        <v>0.5</v>
      </c>
      <c r="R164" s="46">
        <f>IF(D164='Valores mínimos'!D164,Puntaje!D159,('Valores mínimos'!D164/D164)*Puntaje!D159)</f>
        <v>1</v>
      </c>
      <c r="S164" s="46">
        <f>IF(E164='Valores mínimos'!E164,Puntaje!E159,('Valores mínimos'!E164/E164)*Puntaje!E159)</f>
        <v>2</v>
      </c>
      <c r="T164" s="46">
        <f>IF(F164='Valores mínimos'!F164,Puntaje!F159,('Valores mínimos'!F164/F164)*Puntaje!F159)</f>
        <v>0.5</v>
      </c>
      <c r="U164" s="46">
        <f>IF(G164='Valores mínimos'!G164,Puntaje!G159,('Valores mínimos'!G164/G164)*Puntaje!G159)</f>
        <v>1</v>
      </c>
      <c r="V164" s="46">
        <f>IF(H164='Valores mínimos'!H164,Puntaje!H159,('Valores mínimos'!H164/H164)*Puntaje!H159)</f>
        <v>2</v>
      </c>
      <c r="W164" s="46">
        <f>IF(I164='Valores mínimos'!I164,Puntaje!I159,('Valores mínimos'!I164/I164)*Puntaje!I159)</f>
        <v>0.5</v>
      </c>
      <c r="X164" s="46">
        <f>IF(J164='Valores mínimos'!J164,Puntaje!J159,('Valores mínimos'!J164/J164)*Puntaje!J159)</f>
        <v>1</v>
      </c>
    </row>
    <row r="165" spans="1:24" s="14" customFormat="1" x14ac:dyDescent="0.25">
      <c r="A165" s="13" t="s">
        <v>142</v>
      </c>
      <c r="B165" s="40">
        <v>4677672.96</v>
      </c>
      <c r="C165" s="40">
        <v>4000</v>
      </c>
      <c r="D165" s="40">
        <v>450000</v>
      </c>
      <c r="E165" s="40">
        <v>5409873.7151999995</v>
      </c>
      <c r="F165" s="40">
        <v>4500</v>
      </c>
      <c r="G165" s="40">
        <v>510000</v>
      </c>
      <c r="H165" s="40">
        <v>6165138.5610240009</v>
      </c>
      <c r="I165" s="40">
        <v>5200</v>
      </c>
      <c r="J165" s="40">
        <v>620000</v>
      </c>
      <c r="O165" s="13" t="s">
        <v>142</v>
      </c>
      <c r="P165" s="46">
        <f>IF(B165='Valores mínimos'!B165,Puntaje!B160,('Valores mínimos'!B165/B165)*Puntaje!B160)</f>
        <v>2</v>
      </c>
      <c r="Q165" s="46">
        <f>IF(C165='Valores mínimos'!C165,Puntaje!C160,('Valores mínimos'!C165/C165)*Puntaje!C160)</f>
        <v>0.5</v>
      </c>
      <c r="R165" s="46">
        <f>IF(D165='Valores mínimos'!D165,Puntaje!D160,('Valores mínimos'!D165/D165)*Puntaje!D160)</f>
        <v>1</v>
      </c>
      <c r="S165" s="46">
        <f>IF(E165='Valores mínimos'!E165,Puntaje!E160,('Valores mínimos'!E165/E165)*Puntaje!E160)</f>
        <v>2</v>
      </c>
      <c r="T165" s="46">
        <f>IF(F165='Valores mínimos'!F165,Puntaje!F160,('Valores mínimos'!F165/F165)*Puntaje!F160)</f>
        <v>0.5</v>
      </c>
      <c r="U165" s="46">
        <f>IF(G165='Valores mínimos'!G165,Puntaje!G160,('Valores mínimos'!G165/G165)*Puntaje!G160)</f>
        <v>1</v>
      </c>
      <c r="V165" s="46">
        <f>IF(H165='Valores mínimos'!H165,Puntaje!H160,('Valores mínimos'!H165/H165)*Puntaje!H160)</f>
        <v>2</v>
      </c>
      <c r="W165" s="46">
        <f>IF(I165='Valores mínimos'!I165,Puntaje!I160,('Valores mínimos'!I165/I165)*Puntaje!I160)</f>
        <v>0.5</v>
      </c>
      <c r="X165" s="46">
        <f>IF(J165='Valores mínimos'!J165,Puntaje!J160,('Valores mínimos'!J165/J165)*Puntaje!J160)</f>
        <v>1</v>
      </c>
    </row>
    <row r="166" spans="1:24" s="14" customFormat="1" x14ac:dyDescent="0.25">
      <c r="A166" s="13" t="s">
        <v>143</v>
      </c>
      <c r="B166" s="40">
        <v>5220541.4400000004</v>
      </c>
      <c r="C166" s="40">
        <v>4000</v>
      </c>
      <c r="D166" s="40">
        <v>450000</v>
      </c>
      <c r="E166" s="40">
        <v>6017886.4127999991</v>
      </c>
      <c r="F166" s="40">
        <v>4500</v>
      </c>
      <c r="G166" s="40">
        <v>510000</v>
      </c>
      <c r="H166" s="40">
        <v>6846112.7823360004</v>
      </c>
      <c r="I166" s="40">
        <v>5200</v>
      </c>
      <c r="J166" s="40">
        <v>620000</v>
      </c>
      <c r="O166" s="13" t="s">
        <v>143</v>
      </c>
      <c r="P166" s="46">
        <f>IF(B166='Valores mínimos'!B166,Puntaje!B161,('Valores mínimos'!B166/B166)*Puntaje!B161)</f>
        <v>2</v>
      </c>
      <c r="Q166" s="46">
        <f>IF(C166='Valores mínimos'!C166,Puntaje!C161,('Valores mínimos'!C166/C166)*Puntaje!C161)</f>
        <v>0.5</v>
      </c>
      <c r="R166" s="46">
        <f>IF(D166='Valores mínimos'!D166,Puntaje!D161,('Valores mínimos'!D166/D166)*Puntaje!D161)</f>
        <v>1</v>
      </c>
      <c r="S166" s="46">
        <f>IF(E166='Valores mínimos'!E166,Puntaje!E161,('Valores mínimos'!E166/E166)*Puntaje!E161)</f>
        <v>2</v>
      </c>
      <c r="T166" s="46">
        <f>IF(F166='Valores mínimos'!F166,Puntaje!F161,('Valores mínimos'!F166/F166)*Puntaje!F161)</f>
        <v>0.5</v>
      </c>
      <c r="U166" s="46">
        <f>IF(G166='Valores mínimos'!G166,Puntaje!G161,('Valores mínimos'!G166/G166)*Puntaje!G161)</f>
        <v>1</v>
      </c>
      <c r="V166" s="46">
        <f>IF(H166='Valores mínimos'!H166,Puntaje!H161,('Valores mínimos'!H166/H166)*Puntaje!H161)</f>
        <v>2</v>
      </c>
      <c r="W166" s="46">
        <f>IF(I166='Valores mínimos'!I166,Puntaje!I161,('Valores mínimos'!I166/I166)*Puntaje!I161)</f>
        <v>0.5</v>
      </c>
      <c r="X166" s="46">
        <f>IF(J166='Valores mínimos'!J166,Puntaje!J161,('Valores mínimos'!J166/J166)*Puntaje!J161)</f>
        <v>1</v>
      </c>
    </row>
    <row r="167" spans="1:24" s="14" customFormat="1" x14ac:dyDescent="0.25">
      <c r="A167" s="13" t="s">
        <v>163</v>
      </c>
      <c r="B167" s="40">
        <v>4828469.76</v>
      </c>
      <c r="C167" s="40">
        <v>4000</v>
      </c>
      <c r="D167" s="40">
        <v>450000</v>
      </c>
      <c r="E167" s="40">
        <v>5578766.1312000006</v>
      </c>
      <c r="F167" s="40">
        <v>4500</v>
      </c>
      <c r="G167" s="40">
        <v>510000</v>
      </c>
      <c r="H167" s="40">
        <v>6354298.0669440003</v>
      </c>
      <c r="I167" s="40">
        <v>5200</v>
      </c>
      <c r="J167" s="40">
        <v>620000</v>
      </c>
      <c r="O167" s="13" t="s">
        <v>163</v>
      </c>
      <c r="P167" s="46">
        <f>IF(B167='Valores mínimos'!B167,Puntaje!B162,('Valores mínimos'!B167/B167)*Puntaje!B162)</f>
        <v>2</v>
      </c>
      <c r="Q167" s="46">
        <f>IF(C167='Valores mínimos'!C167,Puntaje!C162,('Valores mínimos'!C167/C167)*Puntaje!C162)</f>
        <v>0.5</v>
      </c>
      <c r="R167" s="46">
        <f>IF(D167='Valores mínimos'!D167,Puntaje!D162,('Valores mínimos'!D167/D167)*Puntaje!D162)</f>
        <v>1</v>
      </c>
      <c r="S167" s="46">
        <f>IF(E167='Valores mínimos'!E167,Puntaje!E162,('Valores mínimos'!E167/E167)*Puntaje!E162)</f>
        <v>2</v>
      </c>
      <c r="T167" s="46">
        <f>IF(F167='Valores mínimos'!F167,Puntaje!F162,('Valores mínimos'!F167/F167)*Puntaje!F162)</f>
        <v>0.5</v>
      </c>
      <c r="U167" s="46">
        <f>IF(G167='Valores mínimos'!G167,Puntaje!G162,('Valores mínimos'!G167/G167)*Puntaje!G162)</f>
        <v>1</v>
      </c>
      <c r="V167" s="46">
        <f>IF(H167='Valores mínimos'!H167,Puntaje!H162,('Valores mínimos'!H167/H167)*Puntaje!H162)</f>
        <v>2</v>
      </c>
      <c r="W167" s="46">
        <f>IF(I167='Valores mínimos'!I167,Puntaje!I162,('Valores mínimos'!I167/I167)*Puntaje!I162)</f>
        <v>0.5</v>
      </c>
      <c r="X167" s="46">
        <f>IF(J167='Valores mínimos'!J167,Puntaje!J162,('Valores mínimos'!J167/J167)*Puntaje!J162)</f>
        <v>1</v>
      </c>
    </row>
    <row r="168" spans="1:24" s="14" customFormat="1" x14ac:dyDescent="0.25">
      <c r="A168" s="13" t="s">
        <v>144</v>
      </c>
      <c r="B168" s="40">
        <v>4074485.7599999998</v>
      </c>
      <c r="C168" s="40">
        <v>4000</v>
      </c>
      <c r="D168" s="40">
        <v>450000</v>
      </c>
      <c r="E168" s="40">
        <v>4734304.0512000006</v>
      </c>
      <c r="F168" s="40">
        <v>4500</v>
      </c>
      <c r="G168" s="40">
        <v>510000</v>
      </c>
      <c r="H168" s="40">
        <v>5408500.5373440003</v>
      </c>
      <c r="I168" s="40">
        <v>5200</v>
      </c>
      <c r="J168" s="40">
        <v>620000</v>
      </c>
      <c r="O168" s="13" t="s">
        <v>144</v>
      </c>
      <c r="P168" s="46">
        <f>IF(B168='Valores mínimos'!B168,Puntaje!B163,('Valores mínimos'!B168/B168)*Puntaje!B163)</f>
        <v>2</v>
      </c>
      <c r="Q168" s="46">
        <f>IF(C168='Valores mínimos'!C168,Puntaje!C163,('Valores mínimos'!C168/C168)*Puntaje!C163)</f>
        <v>0.5</v>
      </c>
      <c r="R168" s="46">
        <f>IF(D168='Valores mínimos'!D168,Puntaje!D163,('Valores mínimos'!D168/D168)*Puntaje!D163)</f>
        <v>1</v>
      </c>
      <c r="S168" s="46">
        <f>IF(E168='Valores mínimos'!E168,Puntaje!E163,('Valores mínimos'!E168/E168)*Puntaje!E163)</f>
        <v>2</v>
      </c>
      <c r="T168" s="46">
        <f>IF(F168='Valores mínimos'!F168,Puntaje!F163,('Valores mínimos'!F168/F168)*Puntaje!F163)</f>
        <v>0.5</v>
      </c>
      <c r="U168" s="46">
        <f>IF(G168='Valores mínimos'!G168,Puntaje!G163,('Valores mínimos'!G168/G168)*Puntaje!G163)</f>
        <v>1</v>
      </c>
      <c r="V168" s="46">
        <f>IF(H168='Valores mínimos'!H168,Puntaje!H163,('Valores mínimos'!H168/H168)*Puntaje!H163)</f>
        <v>2</v>
      </c>
      <c r="W168" s="46">
        <f>IF(I168='Valores mínimos'!I168,Puntaje!I163,('Valores mínimos'!I168/I168)*Puntaje!I163)</f>
        <v>0.5</v>
      </c>
      <c r="X168" s="46">
        <f>IF(J168='Valores mínimos'!J168,Puntaje!J163,('Valores mínimos'!J168/J168)*Puntaje!J163)</f>
        <v>1</v>
      </c>
    </row>
    <row r="169" spans="1:24" s="14" customFormat="1" x14ac:dyDescent="0.25">
      <c r="A169" s="13" t="s">
        <v>145</v>
      </c>
      <c r="B169" s="40">
        <v>3727653.1199999996</v>
      </c>
      <c r="C169" s="40">
        <v>4000</v>
      </c>
      <c r="D169" s="40">
        <v>450000</v>
      </c>
      <c r="E169" s="40">
        <v>4345851.4944000002</v>
      </c>
      <c r="F169" s="40">
        <v>4500</v>
      </c>
      <c r="G169" s="40">
        <v>510000</v>
      </c>
      <c r="H169" s="40">
        <v>5532000</v>
      </c>
      <c r="I169" s="40">
        <v>5200</v>
      </c>
      <c r="J169" s="40">
        <v>620000</v>
      </c>
      <c r="O169" s="13" t="s">
        <v>145</v>
      </c>
      <c r="P169" s="46">
        <f>IF(B169='Valores mínimos'!B169,Puntaje!B164,('Valores mínimos'!B169/B169)*Puntaje!B164)</f>
        <v>2</v>
      </c>
      <c r="Q169" s="46">
        <f>IF(C169='Valores mínimos'!C169,Puntaje!C164,('Valores mínimos'!C169/C169)*Puntaje!C164)</f>
        <v>0.5</v>
      </c>
      <c r="R169" s="46">
        <f>IF(D169='Valores mínimos'!D169,Puntaje!D164,('Valores mínimos'!D169/D169)*Puntaje!D164)</f>
        <v>1</v>
      </c>
      <c r="S169" s="46">
        <f>IF(E169='Valores mínimos'!E169,Puntaje!E164,('Valores mínimos'!E169/E169)*Puntaje!E164)</f>
        <v>2</v>
      </c>
      <c r="T169" s="46">
        <f>IF(F169='Valores mínimos'!F169,Puntaje!F164,('Valores mínimos'!F169/F169)*Puntaje!F164)</f>
        <v>0.5</v>
      </c>
      <c r="U169" s="46">
        <f>IF(G169='Valores mínimos'!G169,Puntaje!G164,('Valores mínimos'!G169/G169)*Puntaje!G164)</f>
        <v>1</v>
      </c>
      <c r="V169" s="46">
        <f>IF(H169='Valores mínimos'!H169,Puntaje!H164,('Valores mínimos'!H169/H169)*Puntaje!H164)</f>
        <v>2</v>
      </c>
      <c r="W169" s="46">
        <f>IF(I169='Valores mínimos'!I169,Puntaje!I164,('Valores mínimos'!I169/I169)*Puntaje!I164)</f>
        <v>0.5</v>
      </c>
      <c r="X169" s="46">
        <f>IF(J169='Valores mínimos'!J169,Puntaje!J164,('Valores mínimos'!J169/J169)*Puntaje!J164)</f>
        <v>1</v>
      </c>
    </row>
    <row r="170" spans="1:24" s="14" customFormat="1" x14ac:dyDescent="0.25">
      <c r="A170" s="13" t="s">
        <v>162</v>
      </c>
      <c r="B170" s="40">
        <v>3320501.76</v>
      </c>
      <c r="C170" s="40">
        <v>4000</v>
      </c>
      <c r="D170" s="40">
        <v>450000</v>
      </c>
      <c r="E170" s="40">
        <v>3889841.9712000005</v>
      </c>
      <c r="F170" s="40">
        <v>4500</v>
      </c>
      <c r="G170" s="40">
        <v>510000</v>
      </c>
      <c r="H170" s="40">
        <v>4920000</v>
      </c>
      <c r="I170" s="40">
        <v>5200</v>
      </c>
      <c r="J170" s="40">
        <v>620000</v>
      </c>
      <c r="O170" s="13" t="s">
        <v>162</v>
      </c>
      <c r="P170" s="46">
        <f>IF(B170='Valores mínimos'!B170,Puntaje!B165,('Valores mínimos'!B170/B170)*Puntaje!B165)</f>
        <v>2</v>
      </c>
      <c r="Q170" s="46">
        <f>IF(C170='Valores mínimos'!C170,Puntaje!C165,('Valores mínimos'!C170/C170)*Puntaje!C165)</f>
        <v>0.5</v>
      </c>
      <c r="R170" s="46">
        <f>IF(D170='Valores mínimos'!D170,Puntaje!D165,('Valores mínimos'!D170/D170)*Puntaje!D165)</f>
        <v>1</v>
      </c>
      <c r="S170" s="46">
        <f>IF(E170='Valores mínimos'!E170,Puntaje!E165,('Valores mínimos'!E170/E170)*Puntaje!E165)</f>
        <v>2</v>
      </c>
      <c r="T170" s="46">
        <f>IF(F170='Valores mínimos'!F170,Puntaje!F165,('Valores mínimos'!F170/F170)*Puntaje!F165)</f>
        <v>0.5</v>
      </c>
      <c r="U170" s="46">
        <f>IF(G170='Valores mínimos'!G170,Puntaje!G165,('Valores mínimos'!G170/G170)*Puntaje!G165)</f>
        <v>1</v>
      </c>
      <c r="V170" s="46">
        <f>IF(H170='Valores mínimos'!H170,Puntaje!H165,('Valores mínimos'!H170/H170)*Puntaje!H165)</f>
        <v>2</v>
      </c>
      <c r="W170" s="46">
        <f>IF(I170='Valores mínimos'!I170,Puntaje!I165,('Valores mínimos'!I170/I170)*Puntaje!I165)</f>
        <v>0.5</v>
      </c>
      <c r="X170" s="46">
        <f>IF(J170='Valores mínimos'!J170,Puntaje!J165,('Valores mínimos'!J170/J170)*Puntaje!J165)</f>
        <v>1</v>
      </c>
    </row>
    <row r="171" spans="1:24" s="14" customFormat="1" x14ac:dyDescent="0.25">
      <c r="A171" s="13" t="s">
        <v>146</v>
      </c>
      <c r="B171" s="40">
        <v>3772892.1599999997</v>
      </c>
      <c r="C171" s="40">
        <v>4000</v>
      </c>
      <c r="D171" s="40">
        <v>450000</v>
      </c>
      <c r="E171" s="40">
        <v>4396519.2192000002</v>
      </c>
      <c r="F171" s="40">
        <v>4500</v>
      </c>
      <c r="G171" s="40">
        <v>510000</v>
      </c>
      <c r="H171" s="40">
        <v>5030181.5255040005</v>
      </c>
      <c r="I171" s="40">
        <v>5200</v>
      </c>
      <c r="J171" s="40">
        <v>620000</v>
      </c>
      <c r="O171" s="13" t="s">
        <v>146</v>
      </c>
      <c r="P171" s="46">
        <f>IF(B171='Valores mínimos'!B171,Puntaje!B166,('Valores mínimos'!B171/B171)*Puntaje!B166)</f>
        <v>2</v>
      </c>
      <c r="Q171" s="46">
        <f>IF(C171='Valores mínimos'!C171,Puntaje!C166,('Valores mínimos'!C171/C171)*Puntaje!C166)</f>
        <v>0.5</v>
      </c>
      <c r="R171" s="46">
        <f>IF(D171='Valores mínimos'!D171,Puntaje!D166,('Valores mínimos'!D171/D171)*Puntaje!D166)</f>
        <v>1</v>
      </c>
      <c r="S171" s="46">
        <f>IF(E171='Valores mínimos'!E171,Puntaje!E166,('Valores mínimos'!E171/E171)*Puntaje!E166)</f>
        <v>2</v>
      </c>
      <c r="T171" s="46">
        <f>IF(F171='Valores mínimos'!F171,Puntaje!F166,('Valores mínimos'!F171/F171)*Puntaje!F166)</f>
        <v>0.5</v>
      </c>
      <c r="U171" s="46">
        <f>IF(G171='Valores mínimos'!G171,Puntaje!G166,('Valores mínimos'!G171/G171)*Puntaje!G166)</f>
        <v>1</v>
      </c>
      <c r="V171" s="46">
        <f>IF(H171='Valores mínimos'!H171,Puntaje!H166,('Valores mínimos'!H171/H171)*Puntaje!H166)</f>
        <v>2</v>
      </c>
      <c r="W171" s="46">
        <f>IF(I171='Valores mínimos'!I171,Puntaje!I166,('Valores mínimos'!I171/I171)*Puntaje!I166)</f>
        <v>0.5</v>
      </c>
      <c r="X171" s="46">
        <f>IF(J171='Valores mínimos'!J171,Puntaje!J166,('Valores mínimos'!J171/J171)*Puntaje!J166)</f>
        <v>1</v>
      </c>
    </row>
    <row r="172" spans="1:24" s="14" customFormat="1" x14ac:dyDescent="0.25">
      <c r="A172" s="13" t="s">
        <v>199</v>
      </c>
      <c r="B172" s="40">
        <v>2730000</v>
      </c>
      <c r="C172" s="40">
        <v>4000</v>
      </c>
      <c r="D172" s="40">
        <v>450000</v>
      </c>
      <c r="E172" s="40">
        <v>3216000</v>
      </c>
      <c r="F172" s="40">
        <v>4500</v>
      </c>
      <c r="G172" s="40">
        <v>510000</v>
      </c>
      <c r="H172" s="40">
        <v>4260000</v>
      </c>
      <c r="I172" s="40">
        <v>5200</v>
      </c>
      <c r="J172" s="40">
        <v>620000</v>
      </c>
      <c r="O172" s="13" t="s">
        <v>199</v>
      </c>
      <c r="P172" s="46">
        <f>IF(B172='Valores mínimos'!B172,Puntaje!B167,('Valores mínimos'!B172/B172)*Puntaje!B167)</f>
        <v>2</v>
      </c>
      <c r="Q172" s="46">
        <f>IF(C172='Valores mínimos'!C172,Puntaje!C167,('Valores mínimos'!C172/C172)*Puntaje!C167)</f>
        <v>0.5</v>
      </c>
      <c r="R172" s="46">
        <f>IF(D172='Valores mínimos'!D172,Puntaje!D167,('Valores mínimos'!D172/D172)*Puntaje!D167)</f>
        <v>1</v>
      </c>
      <c r="S172" s="46">
        <f>IF(E172='Valores mínimos'!E172,Puntaje!E167,('Valores mínimos'!E172/E172)*Puntaje!E167)</f>
        <v>2</v>
      </c>
      <c r="T172" s="46">
        <f>IF(F172='Valores mínimos'!F172,Puntaje!F167,('Valores mínimos'!F172/F172)*Puntaje!F167)</f>
        <v>0.5</v>
      </c>
      <c r="U172" s="46">
        <f>IF(G172='Valores mínimos'!G172,Puntaje!G167,('Valores mínimos'!G172/G172)*Puntaje!G167)</f>
        <v>1</v>
      </c>
      <c r="V172" s="46">
        <f>IF(H172='Valores mínimos'!H172,Puntaje!H167,('Valores mínimos'!H172/H172)*Puntaje!H167)</f>
        <v>2</v>
      </c>
      <c r="W172" s="46">
        <f>IF(I172='Valores mínimos'!I172,Puntaje!I167,('Valores mínimos'!I172/I172)*Puntaje!I167)</f>
        <v>0.5</v>
      </c>
      <c r="X172" s="46">
        <f>IF(J172='Valores mínimos'!J172,Puntaje!J167,('Valores mínimos'!J172/J172)*Puntaje!J167)</f>
        <v>1</v>
      </c>
    </row>
    <row r="173" spans="1:24" s="14" customFormat="1" x14ac:dyDescent="0.25">
      <c r="A173" s="13" t="s">
        <v>147</v>
      </c>
      <c r="B173" s="40">
        <v>5024505.5999999996</v>
      </c>
      <c r="C173" s="40">
        <v>4000</v>
      </c>
      <c r="D173" s="40">
        <v>450000</v>
      </c>
      <c r="E173" s="40">
        <v>5798326.2719999999</v>
      </c>
      <c r="F173" s="40">
        <v>4500</v>
      </c>
      <c r="G173" s="40">
        <v>510000</v>
      </c>
      <c r="H173" s="40">
        <v>6600205.4246400008</v>
      </c>
      <c r="I173" s="40">
        <v>5200</v>
      </c>
      <c r="J173" s="40">
        <v>620000</v>
      </c>
      <c r="O173" s="13" t="s">
        <v>147</v>
      </c>
      <c r="P173" s="46">
        <f>IF(B173='Valores mínimos'!B173,Puntaje!B168,('Valores mínimos'!B173/B173)*Puntaje!B168)</f>
        <v>2</v>
      </c>
      <c r="Q173" s="46">
        <f>IF(C173='Valores mínimos'!C173,Puntaje!C168,('Valores mínimos'!C173/C173)*Puntaje!C168)</f>
        <v>0.5</v>
      </c>
      <c r="R173" s="46">
        <f>IF(D173='Valores mínimos'!D173,Puntaje!D168,('Valores mínimos'!D173/D173)*Puntaje!D168)</f>
        <v>1</v>
      </c>
      <c r="S173" s="46">
        <f>IF(E173='Valores mínimos'!E173,Puntaje!E168,('Valores mínimos'!E173/E173)*Puntaje!E168)</f>
        <v>2</v>
      </c>
      <c r="T173" s="46">
        <f>IF(F173='Valores mínimos'!F173,Puntaje!F168,('Valores mínimos'!F173/F173)*Puntaje!F168)</f>
        <v>0.5</v>
      </c>
      <c r="U173" s="46">
        <f>IF(G173='Valores mínimos'!G173,Puntaje!G168,('Valores mínimos'!G173/G173)*Puntaje!G168)</f>
        <v>1</v>
      </c>
      <c r="V173" s="46">
        <f>IF(H173='Valores mínimos'!H173,Puntaje!H168,('Valores mínimos'!H173/H173)*Puntaje!H168)</f>
        <v>2</v>
      </c>
      <c r="W173" s="46">
        <f>IF(I173='Valores mínimos'!I173,Puntaje!I168,('Valores mínimos'!I173/I173)*Puntaje!I168)</f>
        <v>0.5</v>
      </c>
      <c r="X173" s="46">
        <f>IF(J173='Valores mínimos'!J173,Puntaje!J168,('Valores mínimos'!J173/J173)*Puntaje!J168)</f>
        <v>1</v>
      </c>
    </row>
    <row r="174" spans="1:24" s="14" customFormat="1" x14ac:dyDescent="0.25">
      <c r="A174" s="13" t="s">
        <v>148</v>
      </c>
      <c r="B174" s="40">
        <v>4602274.5599999996</v>
      </c>
      <c r="C174" s="40">
        <v>4000</v>
      </c>
      <c r="D174" s="40">
        <v>450000</v>
      </c>
      <c r="E174" s="40">
        <v>5325427.5071999999</v>
      </c>
      <c r="F174" s="40">
        <v>4500</v>
      </c>
      <c r="G174" s="40">
        <v>510000</v>
      </c>
      <c r="H174" s="40">
        <v>6070558.8080639997</v>
      </c>
      <c r="I174" s="40">
        <v>5200</v>
      </c>
      <c r="J174" s="40">
        <v>620000</v>
      </c>
      <c r="O174" s="13" t="s">
        <v>148</v>
      </c>
      <c r="P174" s="46">
        <f>IF(B174='Valores mínimos'!B174,Puntaje!B169,('Valores mínimos'!B174/B174)*Puntaje!B169)</f>
        <v>2</v>
      </c>
      <c r="Q174" s="46">
        <f>IF(C174='Valores mínimos'!C174,Puntaje!C169,('Valores mínimos'!C174/C174)*Puntaje!C169)</f>
        <v>0.5</v>
      </c>
      <c r="R174" s="46">
        <f>IF(D174='Valores mínimos'!D174,Puntaje!D169,('Valores mínimos'!D174/D174)*Puntaje!D169)</f>
        <v>1</v>
      </c>
      <c r="S174" s="46">
        <f>IF(E174='Valores mínimos'!E174,Puntaje!E169,('Valores mínimos'!E174/E174)*Puntaje!E169)</f>
        <v>2</v>
      </c>
      <c r="T174" s="46">
        <f>IF(F174='Valores mínimos'!F174,Puntaje!F169,('Valores mínimos'!F174/F174)*Puntaje!F169)</f>
        <v>0.5</v>
      </c>
      <c r="U174" s="46">
        <f>IF(G174='Valores mínimos'!G174,Puntaje!G169,('Valores mínimos'!G174/G174)*Puntaje!G169)</f>
        <v>1</v>
      </c>
      <c r="V174" s="46">
        <f>IF(H174='Valores mínimos'!H174,Puntaje!H169,('Valores mínimos'!H174/H174)*Puntaje!H169)</f>
        <v>2</v>
      </c>
      <c r="W174" s="46">
        <f>IF(I174='Valores mínimos'!I174,Puntaje!I169,('Valores mínimos'!I174/I174)*Puntaje!I169)</f>
        <v>0.5</v>
      </c>
      <c r="X174" s="46">
        <f>IF(J174='Valores mínimos'!J174,Puntaje!J169,('Valores mínimos'!J174/J174)*Puntaje!J169)</f>
        <v>1</v>
      </c>
    </row>
    <row r="175" spans="1:24" s="14" customFormat="1" x14ac:dyDescent="0.25">
      <c r="A175" s="13" t="s">
        <v>149</v>
      </c>
      <c r="B175" s="40">
        <v>8358749.7599999998</v>
      </c>
      <c r="C175" s="40">
        <v>4000</v>
      </c>
      <c r="D175" s="40">
        <v>450000</v>
      </c>
      <c r="E175" s="40">
        <v>9751685.7312000003</v>
      </c>
      <c r="F175" s="40">
        <v>4500</v>
      </c>
      <c r="G175" s="40">
        <v>510000</v>
      </c>
      <c r="H175" s="40">
        <v>11279824.918944001</v>
      </c>
      <c r="I175" s="40">
        <v>5200</v>
      </c>
      <c r="J175" s="40">
        <v>620000</v>
      </c>
      <c r="O175" s="13" t="s">
        <v>149</v>
      </c>
      <c r="P175" s="46">
        <f>IF(B175='Valores mínimos'!B175,Puntaje!B170,('Valores mínimos'!B175/B175)*Puntaje!B170)</f>
        <v>2</v>
      </c>
      <c r="Q175" s="46">
        <f>IF(C175='Valores mínimos'!C175,Puntaje!C170,('Valores mínimos'!C175/C175)*Puntaje!C170)</f>
        <v>0.5</v>
      </c>
      <c r="R175" s="46">
        <f>IF(D175='Valores mínimos'!D175,Puntaje!D170,('Valores mínimos'!D175/D175)*Puntaje!D170)</f>
        <v>1</v>
      </c>
      <c r="S175" s="46">
        <f>IF(E175='Valores mínimos'!E175,Puntaje!E170,('Valores mínimos'!E175/E175)*Puntaje!E170)</f>
        <v>2</v>
      </c>
      <c r="T175" s="46">
        <f>IF(F175='Valores mínimos'!F175,Puntaje!F170,('Valores mínimos'!F175/F175)*Puntaje!F170)</f>
        <v>0.5</v>
      </c>
      <c r="U175" s="46">
        <f>IF(G175='Valores mínimos'!G175,Puntaje!G170,('Valores mínimos'!G175/G175)*Puntaje!G170)</f>
        <v>1</v>
      </c>
      <c r="V175" s="46">
        <f>IF(H175='Valores mínimos'!H175,Puntaje!H170,('Valores mínimos'!H175/H175)*Puntaje!H170)</f>
        <v>2</v>
      </c>
      <c r="W175" s="46">
        <f>IF(I175='Valores mínimos'!I175,Puntaje!I170,('Valores mínimos'!I175/I175)*Puntaje!I170)</f>
        <v>0.5</v>
      </c>
      <c r="X175" s="46">
        <f>IF(J175='Valores mínimos'!J175,Puntaje!J170,('Valores mínimos'!J175/J175)*Puntaje!J170)</f>
        <v>1</v>
      </c>
    </row>
    <row r="176" spans="1:24" s="14" customFormat="1" x14ac:dyDescent="0.25">
      <c r="A176" s="13" t="s">
        <v>150</v>
      </c>
      <c r="B176" s="40">
        <v>5280860.1600000001</v>
      </c>
      <c r="C176" s="40">
        <v>4000</v>
      </c>
      <c r="D176" s="40">
        <v>450000</v>
      </c>
      <c r="E176" s="40">
        <v>6085443.3791999994</v>
      </c>
      <c r="F176" s="40">
        <v>4500</v>
      </c>
      <c r="G176" s="40">
        <v>510000</v>
      </c>
      <c r="H176" s="40">
        <v>6921776.5847040005</v>
      </c>
      <c r="I176" s="40">
        <v>5200</v>
      </c>
      <c r="J176" s="40">
        <v>620000</v>
      </c>
      <c r="O176" s="13" t="s">
        <v>150</v>
      </c>
      <c r="P176" s="46">
        <f>IF(B176='Valores mínimos'!B176,Puntaje!B171,('Valores mínimos'!B176/B176)*Puntaje!B171)</f>
        <v>2</v>
      </c>
      <c r="Q176" s="46">
        <f>IF(C176='Valores mínimos'!C176,Puntaje!C171,('Valores mínimos'!C176/C176)*Puntaje!C171)</f>
        <v>0.5</v>
      </c>
      <c r="R176" s="46">
        <f>IF(D176='Valores mínimos'!D176,Puntaje!D171,('Valores mínimos'!D176/D176)*Puntaje!D171)</f>
        <v>1</v>
      </c>
      <c r="S176" s="46">
        <f>IF(E176='Valores mínimos'!E176,Puntaje!E171,('Valores mínimos'!E176/E176)*Puntaje!E171)</f>
        <v>2</v>
      </c>
      <c r="T176" s="46">
        <f>IF(F176='Valores mínimos'!F176,Puntaje!F171,('Valores mínimos'!F176/F176)*Puntaje!F171)</f>
        <v>0.5</v>
      </c>
      <c r="U176" s="46">
        <f>IF(G176='Valores mínimos'!G176,Puntaje!G171,('Valores mínimos'!G176/G176)*Puntaje!G171)</f>
        <v>1</v>
      </c>
      <c r="V176" s="46">
        <f>IF(H176='Valores mínimos'!H176,Puntaje!H171,('Valores mínimos'!H176/H176)*Puntaje!H171)</f>
        <v>2</v>
      </c>
      <c r="W176" s="46">
        <f>IF(I176='Valores mínimos'!I176,Puntaje!I171,('Valores mínimos'!I176/I176)*Puntaje!I171)</f>
        <v>0.5</v>
      </c>
      <c r="X176" s="46">
        <f>IF(J176='Valores mínimos'!J176,Puntaje!J171,('Valores mínimos'!J176/J176)*Puntaje!J171)</f>
        <v>1</v>
      </c>
    </row>
    <row r="177" spans="1:24" s="14" customFormat="1" x14ac:dyDescent="0.25">
      <c r="A177" s="13" t="s">
        <v>164</v>
      </c>
      <c r="B177" s="40">
        <v>4074485.7599999998</v>
      </c>
      <c r="C177" s="40">
        <v>4000</v>
      </c>
      <c r="D177" s="40">
        <v>450000</v>
      </c>
      <c r="E177" s="40">
        <v>4734304.0512000006</v>
      </c>
      <c r="F177" s="40">
        <v>4500</v>
      </c>
      <c r="G177" s="40">
        <v>510000</v>
      </c>
      <c r="H177" s="40">
        <v>5408500.5373440003</v>
      </c>
      <c r="I177" s="40">
        <v>5200</v>
      </c>
      <c r="J177" s="40">
        <v>620000</v>
      </c>
      <c r="O177" s="13" t="s">
        <v>164</v>
      </c>
      <c r="P177" s="46">
        <f>IF(B177='Valores mínimos'!B177,Puntaje!B172,('Valores mínimos'!B177/B177)*Puntaje!B172)</f>
        <v>2</v>
      </c>
      <c r="Q177" s="46">
        <f>IF(C177='Valores mínimos'!C177,Puntaje!C172,('Valores mínimos'!C177/C177)*Puntaje!C172)</f>
        <v>0.5</v>
      </c>
      <c r="R177" s="46">
        <f>IF(D177='Valores mínimos'!D177,Puntaje!D172,('Valores mínimos'!D177/D177)*Puntaje!D172)</f>
        <v>1</v>
      </c>
      <c r="S177" s="46">
        <f>IF(E177='Valores mínimos'!E177,Puntaje!E172,('Valores mínimos'!E177/E177)*Puntaje!E172)</f>
        <v>2</v>
      </c>
      <c r="T177" s="46">
        <f>IF(F177='Valores mínimos'!F177,Puntaje!F172,('Valores mínimos'!F177/F177)*Puntaje!F172)</f>
        <v>0.5</v>
      </c>
      <c r="U177" s="46">
        <f>IF(G177='Valores mínimos'!G177,Puntaje!G172,('Valores mínimos'!G177/G177)*Puntaje!G172)</f>
        <v>1</v>
      </c>
      <c r="V177" s="46">
        <f>IF(H177='Valores mínimos'!H177,Puntaje!H172,('Valores mínimos'!H177/H177)*Puntaje!H172)</f>
        <v>2</v>
      </c>
      <c r="W177" s="46">
        <f>IF(I177='Valores mínimos'!I177,Puntaje!I172,('Valores mínimos'!I177/I177)*Puntaje!I172)</f>
        <v>0.5</v>
      </c>
      <c r="X177" s="46">
        <f>IF(J177='Valores mínimos'!J177,Puntaje!J172,('Valores mínimos'!J177/J177)*Puntaje!J172)</f>
        <v>1</v>
      </c>
    </row>
    <row r="178" spans="1:24" s="14" customFormat="1" x14ac:dyDescent="0.25">
      <c r="A178" s="13" t="s">
        <v>151</v>
      </c>
      <c r="B178" s="40">
        <v>4979266.5599999996</v>
      </c>
      <c r="C178" s="40">
        <v>4000</v>
      </c>
      <c r="D178" s="40">
        <v>450000</v>
      </c>
      <c r="E178" s="40">
        <v>5747658.5471999999</v>
      </c>
      <c r="F178" s="40">
        <v>4500</v>
      </c>
      <c r="G178" s="40">
        <v>510000</v>
      </c>
      <c r="H178" s="40">
        <v>6543457.5728640007</v>
      </c>
      <c r="I178" s="40">
        <v>5200</v>
      </c>
      <c r="J178" s="40">
        <v>620000</v>
      </c>
      <c r="O178" s="13" t="s">
        <v>151</v>
      </c>
      <c r="P178" s="46">
        <f>IF(B178='Valores mínimos'!B178,Puntaje!B173,('Valores mínimos'!B178/B178)*Puntaje!B173)</f>
        <v>2</v>
      </c>
      <c r="Q178" s="46">
        <f>IF(C178='Valores mínimos'!C178,Puntaje!C173,('Valores mínimos'!C178/C178)*Puntaje!C173)</f>
        <v>0.5</v>
      </c>
      <c r="R178" s="46">
        <f>IF(D178='Valores mínimos'!D178,Puntaje!D173,('Valores mínimos'!D178/D178)*Puntaje!D173)</f>
        <v>1</v>
      </c>
      <c r="S178" s="46">
        <f>IF(E178='Valores mínimos'!E178,Puntaje!E173,('Valores mínimos'!E178/E178)*Puntaje!E173)</f>
        <v>2</v>
      </c>
      <c r="T178" s="46">
        <f>IF(F178='Valores mínimos'!F178,Puntaje!F173,('Valores mínimos'!F178/F178)*Puntaje!F173)</f>
        <v>0.5</v>
      </c>
      <c r="U178" s="46">
        <f>IF(G178='Valores mínimos'!G178,Puntaje!G173,('Valores mínimos'!G178/G178)*Puntaje!G173)</f>
        <v>1</v>
      </c>
      <c r="V178" s="46">
        <f>IF(H178='Valores mínimos'!H178,Puntaje!H173,('Valores mínimos'!H178/H178)*Puntaje!H173)</f>
        <v>2</v>
      </c>
      <c r="W178" s="46">
        <f>IF(I178='Valores mínimos'!I178,Puntaje!I173,('Valores mínimos'!I178/I178)*Puntaje!I173)</f>
        <v>0.5</v>
      </c>
      <c r="X178" s="46">
        <f>IF(J178='Valores mínimos'!J178,Puntaje!J173,('Valores mínimos'!J178/J178)*Puntaje!J173)</f>
        <v>1</v>
      </c>
    </row>
    <row r="179" spans="1:24" s="14" customFormat="1" x14ac:dyDescent="0.25">
      <c r="A179" s="13" t="s">
        <v>152</v>
      </c>
      <c r="B179" s="40">
        <v>5445365.7599999998</v>
      </c>
      <c r="C179" s="40">
        <v>4000</v>
      </c>
      <c r="D179" s="40">
        <v>450000</v>
      </c>
      <c r="E179" s="40">
        <v>6269689.6512000002</v>
      </c>
      <c r="F179" s="40">
        <v>4500</v>
      </c>
      <c r="G179" s="40">
        <v>510000</v>
      </c>
      <c r="H179" s="40">
        <v>7128132.4093440007</v>
      </c>
      <c r="I179" s="40">
        <v>5200</v>
      </c>
      <c r="J179" s="40">
        <v>620000</v>
      </c>
      <c r="O179" s="13" t="s">
        <v>152</v>
      </c>
      <c r="P179" s="46">
        <f>IF(B179='Valores mínimos'!B179,Puntaje!B174,('Valores mínimos'!B179/B179)*Puntaje!B174)</f>
        <v>2</v>
      </c>
      <c r="Q179" s="46">
        <f>IF(C179='Valores mínimos'!C179,Puntaje!C174,('Valores mínimos'!C179/C179)*Puntaje!C174)</f>
        <v>0.5</v>
      </c>
      <c r="R179" s="46">
        <f>IF(D179='Valores mínimos'!D179,Puntaje!D174,('Valores mínimos'!D179/D179)*Puntaje!D174)</f>
        <v>1</v>
      </c>
      <c r="S179" s="46">
        <f>IF(E179='Valores mínimos'!E179,Puntaje!E174,('Valores mínimos'!E179/E179)*Puntaje!E174)</f>
        <v>2</v>
      </c>
      <c r="T179" s="46">
        <f>IF(F179='Valores mínimos'!F179,Puntaje!F174,('Valores mínimos'!F179/F179)*Puntaje!F174)</f>
        <v>0.5</v>
      </c>
      <c r="U179" s="46">
        <f>IF(G179='Valores mínimos'!G179,Puntaje!G174,('Valores mínimos'!G179/G179)*Puntaje!G174)</f>
        <v>1</v>
      </c>
      <c r="V179" s="46">
        <f>IF(H179='Valores mínimos'!H179,Puntaje!H174,('Valores mínimos'!H179/H179)*Puntaje!H174)</f>
        <v>2</v>
      </c>
      <c r="W179" s="46">
        <f>IF(I179='Valores mínimos'!I179,Puntaje!I174,('Valores mínimos'!I179/I179)*Puntaje!I174)</f>
        <v>0.5</v>
      </c>
      <c r="X179" s="46">
        <f>IF(J179='Valores mínimos'!J179,Puntaje!J174,('Valores mínimos'!J179/J179)*Puntaje!J174)</f>
        <v>1</v>
      </c>
    </row>
    <row r="180" spans="1:24" s="14" customFormat="1" ht="24" x14ac:dyDescent="0.25">
      <c r="A180" s="13" t="s">
        <v>153</v>
      </c>
      <c r="B180" s="40">
        <v>4979266.5599999996</v>
      </c>
      <c r="C180" s="40">
        <v>4000</v>
      </c>
      <c r="D180" s="40">
        <v>450000</v>
      </c>
      <c r="E180" s="40">
        <v>5747658.5471999999</v>
      </c>
      <c r="F180" s="40">
        <v>4500</v>
      </c>
      <c r="G180" s="40">
        <v>510000</v>
      </c>
      <c r="H180" s="40">
        <v>6543457.5728640007</v>
      </c>
      <c r="I180" s="40">
        <v>5200</v>
      </c>
      <c r="J180" s="40">
        <v>620000</v>
      </c>
      <c r="O180" s="13" t="s">
        <v>153</v>
      </c>
      <c r="P180" s="46">
        <f>IF(B180='Valores mínimos'!B180,Puntaje!B175,('Valores mínimos'!B180/B180)*Puntaje!B175)</f>
        <v>2</v>
      </c>
      <c r="Q180" s="46">
        <f>IF(C180='Valores mínimos'!C180,Puntaje!C175,('Valores mínimos'!C180/C180)*Puntaje!C175)</f>
        <v>0.5</v>
      </c>
      <c r="R180" s="46">
        <f>IF(D180='Valores mínimos'!D180,Puntaje!D175,('Valores mínimos'!D180/D180)*Puntaje!D175)</f>
        <v>1</v>
      </c>
      <c r="S180" s="46">
        <f>IF(E180='Valores mínimos'!E180,Puntaje!E175,('Valores mínimos'!E180/E180)*Puntaje!E175)</f>
        <v>2</v>
      </c>
      <c r="T180" s="46">
        <f>IF(F180='Valores mínimos'!F180,Puntaje!F175,('Valores mínimos'!F180/F180)*Puntaje!F175)</f>
        <v>0.5</v>
      </c>
      <c r="U180" s="46">
        <f>IF(G180='Valores mínimos'!G180,Puntaje!G175,('Valores mínimos'!G180/G180)*Puntaje!G175)</f>
        <v>1</v>
      </c>
      <c r="V180" s="46">
        <f>IF(H180='Valores mínimos'!H180,Puntaje!H175,('Valores mínimos'!H180/H180)*Puntaje!H175)</f>
        <v>2</v>
      </c>
      <c r="W180" s="46">
        <f>IF(I180='Valores mínimos'!I180,Puntaje!I175,('Valores mínimos'!I180/I180)*Puntaje!I175)</f>
        <v>0.5</v>
      </c>
      <c r="X180" s="46">
        <f>IF(J180='Valores mínimos'!J180,Puntaje!J175,('Valores mínimos'!J180/J180)*Puntaje!J175)</f>
        <v>1</v>
      </c>
    </row>
    <row r="181" spans="1:24" s="14" customFormat="1" x14ac:dyDescent="0.25">
      <c r="A181" s="13" t="s">
        <v>154</v>
      </c>
      <c r="B181" s="40">
        <v>5884047.3599999994</v>
      </c>
      <c r="C181" s="40">
        <v>4000</v>
      </c>
      <c r="D181" s="40">
        <v>450000</v>
      </c>
      <c r="E181" s="40">
        <v>6761013.0431999993</v>
      </c>
      <c r="F181" s="40">
        <v>4500</v>
      </c>
      <c r="G181" s="40">
        <v>510000</v>
      </c>
      <c r="H181" s="40">
        <v>7678414.6083840001</v>
      </c>
      <c r="I181" s="40">
        <v>5200</v>
      </c>
      <c r="J181" s="40">
        <v>620000</v>
      </c>
      <c r="O181" s="13" t="s">
        <v>154</v>
      </c>
      <c r="P181" s="46">
        <f>IF(B181='Valores mínimos'!B181,Puntaje!B176,('Valores mínimos'!B181/B181)*Puntaje!B176)</f>
        <v>2</v>
      </c>
      <c r="Q181" s="46">
        <f>IF(C181='Valores mínimos'!C181,Puntaje!C176,('Valores mínimos'!C181/C181)*Puntaje!C176)</f>
        <v>0.5</v>
      </c>
      <c r="R181" s="46">
        <f>IF(D181='Valores mínimos'!D181,Puntaje!D176,('Valores mínimos'!D181/D181)*Puntaje!D176)</f>
        <v>1</v>
      </c>
      <c r="S181" s="46">
        <f>IF(E181='Valores mínimos'!E181,Puntaje!E176,('Valores mínimos'!E181/E181)*Puntaje!E176)</f>
        <v>2</v>
      </c>
      <c r="T181" s="46">
        <f>IF(F181='Valores mínimos'!F181,Puntaje!F176,('Valores mínimos'!F181/F181)*Puntaje!F176)</f>
        <v>0.5</v>
      </c>
      <c r="U181" s="46">
        <f>IF(G181='Valores mínimos'!G181,Puntaje!G176,('Valores mínimos'!G181/G181)*Puntaje!G176)</f>
        <v>1</v>
      </c>
      <c r="V181" s="46">
        <f>IF(H181='Valores mínimos'!H181,Puntaje!H176,('Valores mínimos'!H181/H181)*Puntaje!H176)</f>
        <v>2</v>
      </c>
      <c r="W181" s="46">
        <f>IF(I181='Valores mínimos'!I181,Puntaje!I176,('Valores mínimos'!I181/I181)*Puntaje!I176)</f>
        <v>0.5</v>
      </c>
      <c r="X181" s="46">
        <f>IF(J181='Valores mínimos'!J181,Puntaje!J176,('Valores mínimos'!J181/J181)*Puntaje!J176)</f>
        <v>1</v>
      </c>
    </row>
    <row r="182" spans="1:24" s="14" customFormat="1" x14ac:dyDescent="0.25">
      <c r="A182" s="13" t="s">
        <v>155</v>
      </c>
      <c r="B182" s="40">
        <v>2868111.3600000003</v>
      </c>
      <c r="C182" s="40">
        <v>4000</v>
      </c>
      <c r="D182" s="40">
        <v>450000</v>
      </c>
      <c r="E182" s="40">
        <v>3383164.7231999999</v>
      </c>
      <c r="F182" s="40">
        <v>4500</v>
      </c>
      <c r="G182" s="40">
        <v>510000</v>
      </c>
      <c r="H182" s="40">
        <v>3895224.4899840001</v>
      </c>
      <c r="I182" s="40">
        <v>5200</v>
      </c>
      <c r="J182" s="40">
        <v>620000</v>
      </c>
      <c r="O182" s="13" t="s">
        <v>155</v>
      </c>
      <c r="P182" s="46">
        <f>IF(B182='Valores mínimos'!B182,Puntaje!B177,('Valores mínimos'!B182/B182)*Puntaje!B177)</f>
        <v>2</v>
      </c>
      <c r="Q182" s="46">
        <f>IF(C182='Valores mínimos'!C182,Puntaje!C177,('Valores mínimos'!C182/C182)*Puntaje!C177)</f>
        <v>0.5</v>
      </c>
      <c r="R182" s="46">
        <f>IF(D182='Valores mínimos'!D182,Puntaje!D177,('Valores mínimos'!D182/D182)*Puntaje!D177)</f>
        <v>1</v>
      </c>
      <c r="S182" s="46">
        <f>IF(E182='Valores mínimos'!E182,Puntaje!E177,('Valores mínimos'!E182/E182)*Puntaje!E177)</f>
        <v>2</v>
      </c>
      <c r="T182" s="46">
        <f>IF(F182='Valores mínimos'!F182,Puntaje!F177,('Valores mínimos'!F182/F182)*Puntaje!F177)</f>
        <v>0.5</v>
      </c>
      <c r="U182" s="46">
        <f>IF(G182='Valores mínimos'!G182,Puntaje!G177,('Valores mínimos'!G182/G182)*Puntaje!G177)</f>
        <v>1</v>
      </c>
      <c r="V182" s="46">
        <f>IF(H182='Valores mínimos'!H182,Puntaje!H177,('Valores mínimos'!H182/H182)*Puntaje!H177)</f>
        <v>2</v>
      </c>
      <c r="W182" s="46">
        <f>IF(I182='Valores mínimos'!I182,Puntaje!I177,('Valores mínimos'!I182/I182)*Puntaje!I177)</f>
        <v>0.5</v>
      </c>
      <c r="X182" s="46">
        <f>IF(J182='Valores mínimos'!J182,Puntaje!J177,('Valores mínimos'!J182/J182)*Puntaje!J177)</f>
        <v>1</v>
      </c>
    </row>
    <row r="183" spans="1:24" s="14" customFormat="1" x14ac:dyDescent="0.25">
      <c r="A183" s="13" t="s">
        <v>156</v>
      </c>
      <c r="B183" s="40">
        <v>3018908.16</v>
      </c>
      <c r="C183" s="40">
        <v>4000</v>
      </c>
      <c r="D183" s="40">
        <v>450000</v>
      </c>
      <c r="E183" s="40">
        <v>3552057.1392000001</v>
      </c>
      <c r="F183" s="40">
        <v>4500</v>
      </c>
      <c r="G183" s="40">
        <v>510000</v>
      </c>
      <c r="H183" s="40">
        <v>4084383.995904</v>
      </c>
      <c r="I183" s="40">
        <v>5200</v>
      </c>
      <c r="J183" s="40">
        <v>620000</v>
      </c>
      <c r="O183" s="13" t="s">
        <v>156</v>
      </c>
      <c r="P183" s="46">
        <f>IF(B183='Valores mínimos'!B183,Puntaje!B178,('Valores mínimos'!B183/B183)*Puntaje!B178)</f>
        <v>2</v>
      </c>
      <c r="Q183" s="46">
        <f>IF(C183='Valores mínimos'!C183,Puntaje!C178,('Valores mínimos'!C183/C183)*Puntaje!C178)</f>
        <v>0.5</v>
      </c>
      <c r="R183" s="46">
        <f>IF(D183='Valores mínimos'!D183,Puntaje!D178,('Valores mínimos'!D183/D183)*Puntaje!D178)</f>
        <v>1</v>
      </c>
      <c r="S183" s="46">
        <f>IF(E183='Valores mínimos'!E183,Puntaje!E178,('Valores mínimos'!E183/E183)*Puntaje!E178)</f>
        <v>2</v>
      </c>
      <c r="T183" s="46">
        <f>IF(F183='Valores mínimos'!F183,Puntaje!F178,('Valores mínimos'!F183/F183)*Puntaje!F178)</f>
        <v>0.5</v>
      </c>
      <c r="U183" s="46">
        <f>IF(G183='Valores mínimos'!G183,Puntaje!G178,('Valores mínimos'!G183/G183)*Puntaje!G178)</f>
        <v>1</v>
      </c>
      <c r="V183" s="46">
        <f>IF(H183='Valores mínimos'!H183,Puntaje!H178,('Valores mínimos'!H183/H183)*Puntaje!H178)</f>
        <v>2</v>
      </c>
      <c r="W183" s="46">
        <f>IF(I183='Valores mínimos'!I183,Puntaje!I178,('Valores mínimos'!I183/I183)*Puntaje!I178)</f>
        <v>0.5</v>
      </c>
      <c r="X183" s="46">
        <f>IF(J183='Valores mínimos'!J183,Puntaje!J178,('Valores mínimos'!J183/J183)*Puntaje!J178)</f>
        <v>1</v>
      </c>
    </row>
    <row r="184" spans="1:24" s="14" customFormat="1" x14ac:dyDescent="0.25">
      <c r="A184" s="13" t="s">
        <v>157</v>
      </c>
      <c r="B184" s="40">
        <v>4074485.7599999998</v>
      </c>
      <c r="C184" s="40">
        <v>4000</v>
      </c>
      <c r="D184" s="40">
        <v>450000</v>
      </c>
      <c r="E184" s="40">
        <v>4734304.0512000006</v>
      </c>
      <c r="F184" s="40">
        <v>4500</v>
      </c>
      <c r="G184" s="40">
        <v>510000</v>
      </c>
      <c r="H184" s="40">
        <v>5408500.5373440003</v>
      </c>
      <c r="I184" s="40">
        <v>5200</v>
      </c>
      <c r="J184" s="40">
        <v>620000</v>
      </c>
      <c r="O184" s="13" t="s">
        <v>157</v>
      </c>
      <c r="P184" s="46">
        <f>IF(B184='Valores mínimos'!B184,Puntaje!B179,('Valores mínimos'!B184/B184)*Puntaje!B179)</f>
        <v>2</v>
      </c>
      <c r="Q184" s="46">
        <f>IF(C184='Valores mínimos'!C184,Puntaje!C179,('Valores mínimos'!C184/C184)*Puntaje!C179)</f>
        <v>0.5</v>
      </c>
      <c r="R184" s="46">
        <f>IF(D184='Valores mínimos'!D184,Puntaje!D179,('Valores mínimos'!D184/D184)*Puntaje!D179)</f>
        <v>1</v>
      </c>
      <c r="S184" s="46">
        <f>IF(E184='Valores mínimos'!E184,Puntaje!E179,('Valores mínimos'!E184/E184)*Puntaje!E179)</f>
        <v>2</v>
      </c>
      <c r="T184" s="46">
        <f>IF(F184='Valores mínimos'!F184,Puntaje!F179,('Valores mínimos'!F184/F184)*Puntaje!F179)</f>
        <v>0.5</v>
      </c>
      <c r="U184" s="46">
        <f>IF(G184='Valores mínimos'!G184,Puntaje!G179,('Valores mínimos'!G184/G184)*Puntaje!G179)</f>
        <v>1</v>
      </c>
      <c r="V184" s="46">
        <f>IF(H184='Valores mínimos'!H184,Puntaje!H179,('Valores mínimos'!H184/H184)*Puntaje!H179)</f>
        <v>2</v>
      </c>
      <c r="W184" s="46">
        <f>IF(I184='Valores mínimos'!I184,Puntaje!I179,('Valores mínimos'!I184/I184)*Puntaje!I179)</f>
        <v>0.5</v>
      </c>
      <c r="X184" s="46">
        <f>IF(J184='Valores mínimos'!J184,Puntaje!J179,('Valores mínimos'!J184/J184)*Puntaje!J179)</f>
        <v>1</v>
      </c>
    </row>
    <row r="185" spans="1:24" s="14" customFormat="1" x14ac:dyDescent="0.25">
      <c r="A185" s="13" t="s">
        <v>200</v>
      </c>
      <c r="B185" s="40">
        <v>3456000</v>
      </c>
      <c r="C185" s="40">
        <v>4000</v>
      </c>
      <c r="D185" s="40">
        <v>450000</v>
      </c>
      <c r="E185" s="40">
        <v>4416000</v>
      </c>
      <c r="F185" s="40">
        <v>4500</v>
      </c>
      <c r="G185" s="40">
        <v>510000</v>
      </c>
      <c r="H185" s="40">
        <v>5720000</v>
      </c>
      <c r="I185" s="40">
        <v>5200</v>
      </c>
      <c r="J185" s="40">
        <v>620000</v>
      </c>
      <c r="O185" s="13" t="s">
        <v>200</v>
      </c>
      <c r="P185" s="46">
        <f>IF(B185='Valores mínimos'!B185,Puntaje!B180,('Valores mínimos'!B185/B185)*Puntaje!B180)</f>
        <v>2</v>
      </c>
      <c r="Q185" s="46">
        <f>IF(C185='Valores mínimos'!C185,Puntaje!C180,('Valores mínimos'!C185/C185)*Puntaje!C180)</f>
        <v>0.5</v>
      </c>
      <c r="R185" s="46">
        <f>IF(D185='Valores mínimos'!D185,Puntaje!D180,('Valores mínimos'!D185/D185)*Puntaje!D180)</f>
        <v>1</v>
      </c>
      <c r="S185" s="46">
        <f>IF(E185='Valores mínimos'!E185,Puntaje!E180,('Valores mínimos'!E185/E185)*Puntaje!E180)</f>
        <v>2</v>
      </c>
      <c r="T185" s="46">
        <f>IF(F185='Valores mínimos'!F185,Puntaje!F180,('Valores mínimos'!F185/F185)*Puntaje!F180)</f>
        <v>0.5</v>
      </c>
      <c r="U185" s="46">
        <f>IF(G185='Valores mínimos'!G185,Puntaje!G180,('Valores mínimos'!G185/G185)*Puntaje!G180)</f>
        <v>1</v>
      </c>
      <c r="V185" s="46">
        <f>IF(H185='Valores mínimos'!H185,Puntaje!H180,('Valores mínimos'!H185/H185)*Puntaje!H180)</f>
        <v>2</v>
      </c>
      <c r="W185" s="46">
        <f>IF(I185='Valores mínimos'!I185,Puntaje!I180,('Valores mínimos'!I185/I185)*Puntaje!I180)</f>
        <v>0.5</v>
      </c>
      <c r="X185" s="46">
        <f>IF(J185='Valores mínimos'!J185,Puntaje!J180,('Valores mínimos'!J185/J185)*Puntaje!J180)</f>
        <v>1</v>
      </c>
    </row>
    <row r="186" spans="1:24" s="14" customFormat="1" x14ac:dyDescent="0.25">
      <c r="A186" s="13" t="s">
        <v>158</v>
      </c>
      <c r="B186" s="40">
        <v>4074485.7599999998</v>
      </c>
      <c r="C186" s="40">
        <v>4000</v>
      </c>
      <c r="D186" s="40">
        <v>450000</v>
      </c>
      <c r="E186" s="40">
        <v>4734304.0512000006</v>
      </c>
      <c r="F186" s="40">
        <v>4500</v>
      </c>
      <c r="G186" s="40">
        <v>510000</v>
      </c>
      <c r="H186" s="40">
        <v>5408500.5373440003</v>
      </c>
      <c r="I186" s="40">
        <v>5200</v>
      </c>
      <c r="J186" s="40">
        <v>620000</v>
      </c>
      <c r="O186" s="13" t="s">
        <v>158</v>
      </c>
      <c r="P186" s="46">
        <f>IF(B186='Valores mínimos'!B186,Puntaje!B181,('Valores mínimos'!B186/B186)*Puntaje!B181)</f>
        <v>2</v>
      </c>
      <c r="Q186" s="46">
        <f>IF(C186='Valores mínimos'!C186,Puntaje!C181,('Valores mínimos'!C186/C186)*Puntaje!C181)</f>
        <v>0.5</v>
      </c>
      <c r="R186" s="46">
        <f>IF(D186='Valores mínimos'!D186,Puntaje!D181,('Valores mínimos'!D186/D186)*Puntaje!D181)</f>
        <v>1</v>
      </c>
      <c r="S186" s="46">
        <f>IF(E186='Valores mínimos'!E186,Puntaje!E181,('Valores mínimos'!E186/E186)*Puntaje!E181)</f>
        <v>2</v>
      </c>
      <c r="T186" s="46">
        <f>IF(F186='Valores mínimos'!F186,Puntaje!F181,('Valores mínimos'!F186/F186)*Puntaje!F181)</f>
        <v>0.5</v>
      </c>
      <c r="U186" s="46">
        <f>IF(G186='Valores mínimos'!G186,Puntaje!G181,('Valores mínimos'!G186/G186)*Puntaje!G181)</f>
        <v>1</v>
      </c>
      <c r="V186" s="46">
        <f>IF(H186='Valores mínimos'!H186,Puntaje!H181,('Valores mínimos'!H186/H186)*Puntaje!H181)</f>
        <v>2</v>
      </c>
      <c r="W186" s="46">
        <f>IF(I186='Valores mínimos'!I186,Puntaje!I181,('Valores mínimos'!I186/I186)*Puntaje!I181)</f>
        <v>0.5</v>
      </c>
      <c r="X186" s="46">
        <f>IF(J186='Valores mínimos'!J186,Puntaje!J181,('Valores mínimos'!J186/J186)*Puntaje!J181)</f>
        <v>1</v>
      </c>
    </row>
    <row r="187" spans="1:24" s="14" customFormat="1" x14ac:dyDescent="0.25">
      <c r="A187" s="13" t="s">
        <v>159</v>
      </c>
      <c r="B187" s="40">
        <v>3471298.5599999996</v>
      </c>
      <c r="C187" s="40">
        <v>4000</v>
      </c>
      <c r="D187" s="40">
        <v>450000</v>
      </c>
      <c r="E187" s="40">
        <v>4058734.3871999998</v>
      </c>
      <c r="F187" s="40">
        <v>4500</v>
      </c>
      <c r="G187" s="40">
        <v>510000</v>
      </c>
      <c r="H187" s="40">
        <v>4651862.5136639997</v>
      </c>
      <c r="I187" s="40">
        <v>5200</v>
      </c>
      <c r="J187" s="40">
        <v>620000</v>
      </c>
      <c r="O187" s="13" t="s">
        <v>159</v>
      </c>
      <c r="P187" s="46">
        <f>IF(B187='Valores mínimos'!B187,Puntaje!B182,('Valores mínimos'!B187/B187)*Puntaje!B182)</f>
        <v>2</v>
      </c>
      <c r="Q187" s="46">
        <f>IF(C187='Valores mínimos'!C187,Puntaje!C182,('Valores mínimos'!C187/C187)*Puntaje!C182)</f>
        <v>0.5</v>
      </c>
      <c r="R187" s="46">
        <f>IF(D187='Valores mínimos'!D187,Puntaje!D182,('Valores mínimos'!D187/D187)*Puntaje!D182)</f>
        <v>1</v>
      </c>
      <c r="S187" s="46">
        <f>IF(E187='Valores mínimos'!E187,Puntaje!E182,('Valores mínimos'!E187/E187)*Puntaje!E182)</f>
        <v>2</v>
      </c>
      <c r="T187" s="46">
        <f>IF(F187='Valores mínimos'!F187,Puntaje!F182,('Valores mínimos'!F187/F187)*Puntaje!F182)</f>
        <v>0.5</v>
      </c>
      <c r="U187" s="46">
        <f>IF(G187='Valores mínimos'!G187,Puntaje!G182,('Valores mínimos'!G187/G187)*Puntaje!G182)</f>
        <v>1</v>
      </c>
      <c r="V187" s="46">
        <f>IF(H187='Valores mínimos'!H187,Puntaje!H182,('Valores mínimos'!H187/H187)*Puntaje!H182)</f>
        <v>2</v>
      </c>
      <c r="W187" s="46">
        <f>IF(I187='Valores mínimos'!I187,Puntaje!I182,('Valores mínimos'!I187/I187)*Puntaje!I182)</f>
        <v>0.5</v>
      </c>
      <c r="X187" s="46">
        <f>IF(J187='Valores mínimos'!J187,Puntaje!J182,('Valores mínimos'!J187/J187)*Puntaje!J182)</f>
        <v>1</v>
      </c>
    </row>
    <row r="188" spans="1:24" s="14" customFormat="1" x14ac:dyDescent="0.25">
      <c r="A188" s="13" t="s">
        <v>160</v>
      </c>
      <c r="B188" s="40">
        <v>4074485.7599999998</v>
      </c>
      <c r="C188" s="40">
        <v>4000</v>
      </c>
      <c r="D188" s="40">
        <v>450000</v>
      </c>
      <c r="E188" s="40">
        <v>4734304.0512000006</v>
      </c>
      <c r="F188" s="40">
        <v>4500</v>
      </c>
      <c r="G188" s="40">
        <v>510000</v>
      </c>
      <c r="H188" s="40">
        <v>5408500.5373440003</v>
      </c>
      <c r="I188" s="40">
        <v>5200</v>
      </c>
      <c r="J188" s="40">
        <v>620000</v>
      </c>
      <c r="O188" s="13" t="s">
        <v>160</v>
      </c>
      <c r="P188" s="46">
        <f>IF(B188='Valores mínimos'!B188,Puntaje!B183,('Valores mínimos'!B188/B188)*Puntaje!B183)</f>
        <v>2</v>
      </c>
      <c r="Q188" s="46">
        <f>IF(C188='Valores mínimos'!C188,Puntaje!C183,('Valores mínimos'!C188/C188)*Puntaje!C183)</f>
        <v>0.5</v>
      </c>
      <c r="R188" s="46">
        <f>IF(D188='Valores mínimos'!D188,Puntaje!D183,('Valores mínimos'!D188/D188)*Puntaje!D183)</f>
        <v>1</v>
      </c>
      <c r="S188" s="46">
        <f>IF(E188='Valores mínimos'!E188,Puntaje!E183,('Valores mínimos'!E188/E188)*Puntaje!E183)</f>
        <v>2</v>
      </c>
      <c r="T188" s="46">
        <f>IF(F188='Valores mínimos'!F188,Puntaje!F183,('Valores mínimos'!F188/F188)*Puntaje!F183)</f>
        <v>0.5</v>
      </c>
      <c r="U188" s="46">
        <f>IF(G188='Valores mínimos'!G188,Puntaje!G183,('Valores mínimos'!G188/G188)*Puntaje!G183)</f>
        <v>1</v>
      </c>
      <c r="V188" s="46">
        <f>IF(H188='Valores mínimos'!H188,Puntaje!H183,('Valores mínimos'!H188/H188)*Puntaje!H183)</f>
        <v>2</v>
      </c>
      <c r="W188" s="46">
        <f>IF(I188='Valores mínimos'!I188,Puntaje!I183,('Valores mínimos'!I188/I188)*Puntaje!I183)</f>
        <v>0.5</v>
      </c>
      <c r="X188" s="46">
        <f>IF(J188='Valores mínimos'!J188,Puntaje!J183,('Valores mínimos'!J188/J188)*Puntaje!J183)</f>
        <v>1</v>
      </c>
    </row>
    <row r="189" spans="1:24" s="14" customFormat="1" x14ac:dyDescent="0.25">
      <c r="A189" s="13" t="s">
        <v>161</v>
      </c>
      <c r="B189" s="40">
        <v>7392015.3599999994</v>
      </c>
      <c r="C189" s="40">
        <v>4000</v>
      </c>
      <c r="D189" s="40">
        <v>450000</v>
      </c>
      <c r="E189" s="40">
        <v>8449937.2031999994</v>
      </c>
      <c r="F189" s="40">
        <v>4500</v>
      </c>
      <c r="G189" s="40">
        <v>510000</v>
      </c>
      <c r="H189" s="40">
        <v>9570009.6675840002</v>
      </c>
      <c r="I189" s="40">
        <v>5200</v>
      </c>
      <c r="J189" s="40">
        <v>620000</v>
      </c>
      <c r="O189" s="13" t="s">
        <v>161</v>
      </c>
      <c r="P189" s="46">
        <f>IF(B189='Valores mínimos'!B189,Puntaje!B184,('Valores mínimos'!B189/B189)*Puntaje!B184)</f>
        <v>2</v>
      </c>
      <c r="Q189" s="46">
        <f>IF(C189='Valores mínimos'!C189,Puntaje!C184,('Valores mínimos'!C189/C189)*Puntaje!C184)</f>
        <v>0.5</v>
      </c>
      <c r="R189" s="46">
        <f>IF(D189='Valores mínimos'!D189,Puntaje!D184,('Valores mínimos'!D189/D189)*Puntaje!D184)</f>
        <v>1</v>
      </c>
      <c r="S189" s="46">
        <f>IF(E189='Valores mínimos'!E189,Puntaje!E184,('Valores mínimos'!E189/E189)*Puntaje!E184)</f>
        <v>2</v>
      </c>
      <c r="T189" s="46">
        <f>IF(F189='Valores mínimos'!F189,Puntaje!F184,('Valores mínimos'!F189/F189)*Puntaje!F184)</f>
        <v>0.5</v>
      </c>
      <c r="U189" s="46">
        <f>IF(G189='Valores mínimos'!G189,Puntaje!G184,('Valores mínimos'!G189/G189)*Puntaje!G184)</f>
        <v>1</v>
      </c>
      <c r="V189" s="46">
        <f>IF(H189='Valores mínimos'!H189,Puntaje!H184,('Valores mínimos'!H189/H189)*Puntaje!H184)</f>
        <v>2</v>
      </c>
      <c r="W189" s="46">
        <f>IF(I189='Valores mínimos'!I189,Puntaje!I184,('Valores mínimos'!I189/I189)*Puntaje!I184)</f>
        <v>0.5</v>
      </c>
      <c r="X189" s="46">
        <f>IF(J189='Valores mínimos'!J189,Puntaje!J184,('Valores mínimos'!J189/J189)*Puntaje!J184)</f>
        <v>1</v>
      </c>
    </row>
    <row r="190" spans="1:24" s="14" customFormat="1" x14ac:dyDescent="0.25"/>
    <row r="191" spans="1:24" s="14" customFormat="1" x14ac:dyDescent="0.25"/>
    <row r="192" spans="1:24" s="14" customFormat="1" x14ac:dyDescent="0.25">
      <c r="A192" s="17" t="s">
        <v>203</v>
      </c>
      <c r="B192" s="17" t="s">
        <v>202</v>
      </c>
      <c r="O192" s="17" t="s">
        <v>203</v>
      </c>
      <c r="P192" s="17" t="s">
        <v>182</v>
      </c>
    </row>
    <row r="193" spans="1:16" s="14" customFormat="1" x14ac:dyDescent="0.25">
      <c r="A193" s="16" t="s">
        <v>6</v>
      </c>
      <c r="B193" s="36">
        <v>16</v>
      </c>
      <c r="O193" s="16" t="s">
        <v>6</v>
      </c>
      <c r="P193" s="46">
        <f>IF(B193='Valores mínimos'!B193,Puntaje!B188,(B193/'Valores mínimos'!B193)*Puntaje!B188)</f>
        <v>20</v>
      </c>
    </row>
    <row r="194" spans="1:16" s="14" customFormat="1" x14ac:dyDescent="0.25">
      <c r="A194" s="16" t="s">
        <v>3</v>
      </c>
      <c r="B194" s="36">
        <v>3</v>
      </c>
      <c r="O194" s="16" t="s">
        <v>3</v>
      </c>
      <c r="P194" s="46">
        <f>IF(B194='Valores mínimos'!B194,Puntaje!B189,(B194/'Valores mínimos'!B194)*Puntaje!B189)</f>
        <v>20</v>
      </c>
    </row>
    <row r="195" spans="1:16" s="14" customFormat="1" x14ac:dyDescent="0.25">
      <c r="A195" s="16" t="s">
        <v>2</v>
      </c>
      <c r="B195" s="36">
        <v>23</v>
      </c>
      <c r="O195" s="16" t="s">
        <v>2</v>
      </c>
      <c r="P195" s="46">
        <f>IF(B195='Valores mínimos'!B195,Puntaje!B190,(B195/'Valores mínimos'!B195)*Puntaje!B190)</f>
        <v>20</v>
      </c>
    </row>
    <row r="196" spans="1:16" s="14" customFormat="1" x14ac:dyDescent="0.25">
      <c r="A196" s="16" t="s">
        <v>181</v>
      </c>
      <c r="B196" s="36">
        <v>67</v>
      </c>
      <c r="O196" s="16" t="s">
        <v>181</v>
      </c>
      <c r="P196" s="46">
        <f>IF(B196='Valores mínimos'!B196,Puntaje!B191,(B196/'Valores mínimos'!B196)*Puntaje!B191)</f>
        <v>20</v>
      </c>
    </row>
    <row r="197" spans="1:16" s="12" customFormat="1" x14ac:dyDescent="0.2"/>
    <row r="198" spans="1:16" s="12" customFormat="1" x14ac:dyDescent="0.2"/>
    <row r="199" spans="1:16" s="12" customFormat="1" x14ac:dyDescent="0.2"/>
    <row r="200" spans="1:16" s="12" customFormat="1" x14ac:dyDescent="0.2"/>
    <row r="201" spans="1:16" s="12" customFormat="1" x14ac:dyDescent="0.2"/>
    <row r="202" spans="1:16" s="12" customFormat="1" x14ac:dyDescent="0.2"/>
    <row r="203" spans="1:16" s="12" customFormat="1" x14ac:dyDescent="0.2"/>
    <row r="204" spans="1:16" s="12" customFormat="1" x14ac:dyDescent="0.2"/>
    <row r="205" spans="1:16" s="12" customFormat="1" x14ac:dyDescent="0.2"/>
    <row r="206" spans="1:16" s="12" customFormat="1" x14ac:dyDescent="0.2"/>
    <row r="207" spans="1:16" s="12" customFormat="1" x14ac:dyDescent="0.2"/>
    <row r="208" spans="1:16" s="12" customFormat="1" x14ac:dyDescent="0.2"/>
    <row r="209" s="12" customFormat="1" x14ac:dyDescent="0.2"/>
    <row r="210" s="12" customFormat="1" x14ac:dyDescent="0.2"/>
    <row r="211" s="12" customFormat="1" x14ac:dyDescent="0.2"/>
    <row r="212" s="12" customFormat="1" x14ac:dyDescent="0.2"/>
    <row r="213" s="12" customFormat="1" x14ac:dyDescent="0.2"/>
    <row r="214" s="12" customFormat="1" x14ac:dyDescent="0.2"/>
    <row r="215" s="12" customFormat="1" x14ac:dyDescent="0.2"/>
    <row r="216" s="12" customFormat="1" x14ac:dyDescent="0.2"/>
    <row r="217" s="12" customFormat="1" x14ac:dyDescent="0.2"/>
    <row r="218" s="12" customFormat="1" x14ac:dyDescent="0.2"/>
    <row r="219" s="12" customFormat="1" x14ac:dyDescent="0.2"/>
    <row r="220" s="12" customFormat="1" x14ac:dyDescent="0.2"/>
    <row r="221" s="12" customFormat="1" x14ac:dyDescent="0.2"/>
    <row r="222" s="12" customFormat="1" x14ac:dyDescent="0.2"/>
    <row r="223" s="12" customFormat="1" x14ac:dyDescent="0.2"/>
    <row r="224" s="12" customFormat="1" x14ac:dyDescent="0.2"/>
    <row r="225" s="12" customFormat="1" x14ac:dyDescent="0.2"/>
    <row r="226" s="12" customFormat="1" x14ac:dyDescent="0.2"/>
    <row r="227" s="12" customFormat="1" x14ac:dyDescent="0.2"/>
    <row r="228" s="12" customFormat="1" x14ac:dyDescent="0.2"/>
    <row r="229" s="12" customFormat="1" x14ac:dyDescent="0.2"/>
    <row r="230" s="12" customFormat="1" x14ac:dyDescent="0.2"/>
    <row r="231" s="12" customFormat="1" x14ac:dyDescent="0.2"/>
    <row r="232" s="12" customFormat="1" x14ac:dyDescent="0.2"/>
    <row r="233" s="12" customFormat="1" x14ac:dyDescent="0.2"/>
    <row r="234" s="12" customFormat="1" x14ac:dyDescent="0.2"/>
    <row r="235" s="12" customFormat="1" x14ac:dyDescent="0.2"/>
    <row r="236" s="12" customFormat="1" x14ac:dyDescent="0.2"/>
    <row r="237" s="12" customFormat="1" x14ac:dyDescent="0.2"/>
    <row r="238" s="12" customFormat="1" x14ac:dyDescent="0.2"/>
    <row r="239" s="12" customFormat="1" x14ac:dyDescent="0.2"/>
    <row r="240" s="12" customFormat="1" x14ac:dyDescent="0.2"/>
    <row r="241" s="12" customFormat="1" x14ac:dyDescent="0.2"/>
    <row r="242" s="12" customFormat="1" x14ac:dyDescent="0.2"/>
    <row r="243" s="12" customFormat="1" x14ac:dyDescent="0.2"/>
    <row r="244" s="12" customFormat="1" x14ac:dyDescent="0.2"/>
    <row r="245" s="12" customFormat="1" x14ac:dyDescent="0.2"/>
    <row r="246" s="12" customFormat="1" x14ac:dyDescent="0.2"/>
    <row r="247" s="12" customFormat="1" x14ac:dyDescent="0.2"/>
    <row r="248" s="12" customFormat="1" x14ac:dyDescent="0.2"/>
    <row r="249" s="12" customFormat="1" x14ac:dyDescent="0.2"/>
    <row r="250" s="12" customFormat="1" x14ac:dyDescent="0.2"/>
    <row r="251" s="12" customFormat="1" x14ac:dyDescent="0.2"/>
    <row r="252" s="12" customFormat="1" x14ac:dyDescent="0.2"/>
    <row r="253" s="12" customFormat="1" x14ac:dyDescent="0.2"/>
    <row r="254" s="12" customFormat="1" x14ac:dyDescent="0.2"/>
    <row r="255" s="12" customFormat="1" x14ac:dyDescent="0.2"/>
    <row r="256" s="12" customFormat="1" x14ac:dyDescent="0.2"/>
    <row r="257" s="12" customFormat="1" x14ac:dyDescent="0.2"/>
    <row r="258" s="12" customFormat="1" x14ac:dyDescent="0.2"/>
    <row r="259" s="12" customFormat="1" x14ac:dyDescent="0.2"/>
    <row r="260" s="12" customFormat="1" x14ac:dyDescent="0.2"/>
    <row r="261" s="12" customFormat="1" x14ac:dyDescent="0.2"/>
    <row r="262" s="12" customFormat="1" x14ac:dyDescent="0.2"/>
    <row r="263" s="12" customFormat="1" x14ac:dyDescent="0.2"/>
    <row r="264" s="12" customFormat="1" x14ac:dyDescent="0.2"/>
    <row r="265" s="12" customFormat="1" x14ac:dyDescent="0.2"/>
    <row r="266" s="12" customFormat="1" x14ac:dyDescent="0.2"/>
    <row r="267" s="12" customFormat="1" x14ac:dyDescent="0.2"/>
    <row r="268" s="12" customFormat="1" x14ac:dyDescent="0.2"/>
    <row r="269" s="12" customFormat="1" x14ac:dyDescent="0.2"/>
    <row r="270" s="12" customFormat="1" x14ac:dyDescent="0.2"/>
    <row r="271" s="12" customFormat="1" x14ac:dyDescent="0.2"/>
  </sheetData>
  <mergeCells count="103">
    <mergeCell ref="A7:J7"/>
    <mergeCell ref="A8:J8"/>
    <mergeCell ref="A9:M9"/>
    <mergeCell ref="B10:D10"/>
    <mergeCell ref="E10:G10"/>
    <mergeCell ref="H10:J10"/>
    <mergeCell ref="K10:M10"/>
    <mergeCell ref="A6:C6"/>
    <mergeCell ref="A1:A2"/>
    <mergeCell ref="B1:J2"/>
    <mergeCell ref="A3:C3"/>
    <mergeCell ref="B4:J4"/>
    <mergeCell ref="B5:J5"/>
    <mergeCell ref="M11:M12"/>
    <mergeCell ref="B11:B12"/>
    <mergeCell ref="C11:C12"/>
    <mergeCell ref="D11:D12"/>
    <mergeCell ref="E11:E12"/>
    <mergeCell ref="F11:F12"/>
    <mergeCell ref="G11:G12"/>
    <mergeCell ref="H11:H12"/>
    <mergeCell ref="I11:I12"/>
    <mergeCell ref="J11:J12"/>
    <mergeCell ref="K11:K12"/>
    <mergeCell ref="L11:L12"/>
    <mergeCell ref="A38:M38"/>
    <mergeCell ref="B39:D39"/>
    <mergeCell ref="E39:G39"/>
    <mergeCell ref="H39:J39"/>
    <mergeCell ref="K39:M39"/>
    <mergeCell ref="B40:B41"/>
    <mergeCell ref="C40:C41"/>
    <mergeCell ref="D40:D41"/>
    <mergeCell ref="E40:E41"/>
    <mergeCell ref="F40:F41"/>
    <mergeCell ref="G152:G153"/>
    <mergeCell ref="H152:H153"/>
    <mergeCell ref="I152:I153"/>
    <mergeCell ref="J152:J153"/>
    <mergeCell ref="M40:M41"/>
    <mergeCell ref="A150:J150"/>
    <mergeCell ref="B151:D151"/>
    <mergeCell ref="E151:G151"/>
    <mergeCell ref="H151:J151"/>
    <mergeCell ref="B152:B153"/>
    <mergeCell ref="C152:C153"/>
    <mergeCell ref="D152:D153"/>
    <mergeCell ref="E152:E153"/>
    <mergeCell ref="F152:F153"/>
    <mergeCell ref="G40:G41"/>
    <mergeCell ref="H40:H41"/>
    <mergeCell ref="I40:I41"/>
    <mergeCell ref="J40:J41"/>
    <mergeCell ref="K40:K41"/>
    <mergeCell ref="L40:L41"/>
    <mergeCell ref="W40:W41"/>
    <mergeCell ref="X40:X41"/>
    <mergeCell ref="Y40:Y41"/>
    <mergeCell ref="P40:P41"/>
    <mergeCell ref="Q40:Q41"/>
    <mergeCell ref="R40:R41"/>
    <mergeCell ref="S40:S41"/>
    <mergeCell ref="T40:T41"/>
    <mergeCell ref="AA11:AA12"/>
    <mergeCell ref="O38:AA38"/>
    <mergeCell ref="P39:R39"/>
    <mergeCell ref="S39:U39"/>
    <mergeCell ref="V39:X39"/>
    <mergeCell ref="Y39:AA39"/>
    <mergeCell ref="U11:U12"/>
    <mergeCell ref="V11:V12"/>
    <mergeCell ref="W11:W12"/>
    <mergeCell ref="X11:X12"/>
    <mergeCell ref="Y11:Y12"/>
    <mergeCell ref="P11:P12"/>
    <mergeCell ref="Q11:Q12"/>
    <mergeCell ref="R11:R12"/>
    <mergeCell ref="S11:S12"/>
    <mergeCell ref="T11:T12"/>
    <mergeCell ref="U152:U153"/>
    <mergeCell ref="V152:V153"/>
    <mergeCell ref="W152:W153"/>
    <mergeCell ref="X152:X153"/>
    <mergeCell ref="O7:Z7"/>
    <mergeCell ref="P152:P153"/>
    <mergeCell ref="Q152:Q153"/>
    <mergeCell ref="R152:R153"/>
    <mergeCell ref="S152:S153"/>
    <mergeCell ref="T152:T153"/>
    <mergeCell ref="Z40:Z41"/>
    <mergeCell ref="Z11:Z12"/>
    <mergeCell ref="O9:AA9"/>
    <mergeCell ref="P10:R10"/>
    <mergeCell ref="S10:U10"/>
    <mergeCell ref="V10:X10"/>
    <mergeCell ref="Y10:AA10"/>
    <mergeCell ref="AA40:AA41"/>
    <mergeCell ref="O150:X150"/>
    <mergeCell ref="P151:R151"/>
    <mergeCell ref="S151:U151"/>
    <mergeCell ref="V151:X151"/>
    <mergeCell ref="U40:U41"/>
    <mergeCell ref="V40:V41"/>
  </mergeCells>
  <printOptions horizontalCentered="1"/>
  <pageMargins left="0.70866141732283472" right="0.70866141732283472" top="0.74803149606299213" bottom="0.74803149606299213" header="0.31496062992125984" footer="0.31496062992125984"/>
  <pageSetup paperSize="9" scale="8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7A0833-CE9A-4483-83FA-B77937CC9BFD}">
  <dimension ref="A1:BS271"/>
  <sheetViews>
    <sheetView zoomScaleNormal="100" workbookViewId="0">
      <selection activeCell="E20" sqref="E20"/>
    </sheetView>
  </sheetViews>
  <sheetFormatPr baseColWidth="10" defaultColWidth="11.42578125" defaultRowHeight="12" x14ac:dyDescent="0.2"/>
  <cols>
    <col min="1" max="1" width="28.85546875" style="22" customWidth="1"/>
    <col min="2" max="2" width="10.7109375" style="22" customWidth="1"/>
    <col min="3" max="14" width="10.7109375" style="12" customWidth="1"/>
    <col min="15" max="18" width="10.7109375" style="22" customWidth="1"/>
    <col min="19" max="70" width="11.42578125" style="12"/>
    <col min="71" max="16384" width="11.42578125" style="22"/>
  </cols>
  <sheetData>
    <row r="1" spans="1:70" ht="24" customHeight="1" x14ac:dyDescent="0.2">
      <c r="A1" s="82"/>
      <c r="B1" s="84" t="s">
        <v>210</v>
      </c>
      <c r="C1" s="84"/>
      <c r="D1" s="84"/>
      <c r="E1" s="84"/>
      <c r="F1" s="84"/>
      <c r="G1" s="84"/>
      <c r="H1" s="84"/>
      <c r="I1" s="84"/>
      <c r="J1" s="85"/>
      <c r="O1" s="12"/>
      <c r="P1" s="12"/>
      <c r="Q1" s="12"/>
      <c r="R1" s="12"/>
    </row>
    <row r="2" spans="1:70" ht="23.25" customHeight="1" thickBot="1" x14ac:dyDescent="0.25">
      <c r="A2" s="83"/>
      <c r="B2" s="86"/>
      <c r="C2" s="86"/>
      <c r="D2" s="86"/>
      <c r="E2" s="86"/>
      <c r="F2" s="86"/>
      <c r="G2" s="86"/>
      <c r="H2" s="86"/>
      <c r="I2" s="86"/>
      <c r="J2" s="87"/>
      <c r="O2" s="12"/>
      <c r="P2" s="12"/>
      <c r="Q2" s="12"/>
      <c r="R2" s="12"/>
    </row>
    <row r="3" spans="1:70" s="12" customFormat="1" ht="4.5" customHeight="1" x14ac:dyDescent="0.2">
      <c r="A3" s="88"/>
      <c r="B3" s="88"/>
      <c r="C3" s="88"/>
    </row>
    <row r="4" spans="1:70" x14ac:dyDescent="0.2">
      <c r="A4" s="23" t="s">
        <v>0</v>
      </c>
      <c r="B4" s="89"/>
      <c r="C4" s="89"/>
      <c r="D4" s="89"/>
      <c r="E4" s="89"/>
      <c r="F4" s="89"/>
      <c r="G4" s="89"/>
      <c r="H4" s="89"/>
      <c r="I4" s="89"/>
      <c r="J4" s="90"/>
      <c r="O4" s="12"/>
      <c r="P4" s="12"/>
      <c r="Q4" s="12"/>
      <c r="R4" s="12"/>
    </row>
    <row r="5" spans="1:70" x14ac:dyDescent="0.2">
      <c r="A5" s="23" t="s">
        <v>1</v>
      </c>
      <c r="B5" s="89"/>
      <c r="C5" s="89"/>
      <c r="D5" s="89"/>
      <c r="E5" s="89"/>
      <c r="F5" s="89"/>
      <c r="G5" s="89"/>
      <c r="H5" s="89"/>
      <c r="I5" s="89"/>
      <c r="J5" s="90"/>
      <c r="O5" s="12"/>
      <c r="P5" s="12"/>
      <c r="Q5" s="12"/>
      <c r="R5" s="12"/>
    </row>
    <row r="6" spans="1:70" s="12" customFormat="1" ht="3.75" customHeight="1" x14ac:dyDescent="0.2">
      <c r="A6" s="81"/>
      <c r="B6" s="81"/>
      <c r="C6" s="81"/>
    </row>
    <row r="7" spans="1:70" ht="48.75" customHeight="1" x14ac:dyDescent="0.2">
      <c r="A7" s="76" t="s">
        <v>211</v>
      </c>
      <c r="B7" s="77"/>
      <c r="C7" s="77"/>
      <c r="D7" s="77"/>
      <c r="E7" s="77"/>
      <c r="F7" s="77"/>
      <c r="G7" s="77"/>
      <c r="H7" s="77"/>
      <c r="I7" s="77"/>
      <c r="J7" s="78"/>
      <c r="O7" s="12"/>
      <c r="P7" s="12"/>
      <c r="Q7" s="12"/>
      <c r="R7" s="12"/>
    </row>
    <row r="8" spans="1:70" ht="3.75" customHeight="1" x14ac:dyDescent="0.2">
      <c r="A8" s="79"/>
      <c r="B8" s="80"/>
      <c r="C8" s="80"/>
      <c r="D8" s="80"/>
      <c r="E8" s="80"/>
      <c r="F8" s="80"/>
      <c r="G8" s="80"/>
      <c r="H8" s="80"/>
      <c r="I8" s="80"/>
      <c r="J8" s="80"/>
      <c r="O8" s="12"/>
      <c r="P8" s="12"/>
      <c r="Q8" s="12"/>
      <c r="R8" s="12"/>
    </row>
    <row r="9" spans="1:70" ht="15.75" customHeight="1" x14ac:dyDescent="0.2">
      <c r="A9" s="66" t="s">
        <v>185</v>
      </c>
      <c r="B9" s="67"/>
      <c r="C9" s="67"/>
      <c r="D9" s="67"/>
      <c r="E9" s="67"/>
      <c r="F9" s="67"/>
      <c r="G9" s="67"/>
      <c r="H9" s="67"/>
      <c r="I9" s="67"/>
      <c r="J9" s="67"/>
      <c r="K9" s="67"/>
      <c r="L9" s="67"/>
      <c r="M9" s="67"/>
      <c r="N9" s="18"/>
      <c r="O9" s="18"/>
      <c r="P9" s="18"/>
      <c r="Q9" s="18"/>
      <c r="R9" s="18"/>
    </row>
    <row r="10" spans="1:70" s="25" customFormat="1" ht="27" customHeight="1" x14ac:dyDescent="0.25">
      <c r="A10" s="8" t="s">
        <v>169</v>
      </c>
      <c r="B10" s="68" t="s">
        <v>168</v>
      </c>
      <c r="C10" s="69"/>
      <c r="D10" s="70"/>
      <c r="E10" s="68" t="s">
        <v>2</v>
      </c>
      <c r="F10" s="69"/>
      <c r="G10" s="70"/>
      <c r="H10" s="68" t="s">
        <v>3</v>
      </c>
      <c r="I10" s="69"/>
      <c r="J10" s="70"/>
      <c r="K10" s="68" t="s">
        <v>6</v>
      </c>
      <c r="L10" s="69"/>
      <c r="M10" s="70"/>
      <c r="N10" s="18"/>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c r="BM10" s="24"/>
      <c r="BN10" s="24"/>
      <c r="BO10" s="24"/>
      <c r="BP10" s="24"/>
      <c r="BQ10" s="24"/>
      <c r="BR10" s="24"/>
    </row>
    <row r="11" spans="1:70" ht="12.75" customHeight="1" x14ac:dyDescent="0.2">
      <c r="A11" s="9" t="s">
        <v>170</v>
      </c>
      <c r="B11" s="61" t="s">
        <v>24</v>
      </c>
      <c r="C11" s="63" t="s">
        <v>179</v>
      </c>
      <c r="D11" s="59" t="s">
        <v>201</v>
      </c>
      <c r="E11" s="61" t="s">
        <v>24</v>
      </c>
      <c r="F11" s="63" t="s">
        <v>179</v>
      </c>
      <c r="G11" s="59" t="s">
        <v>201</v>
      </c>
      <c r="H11" s="61" t="s">
        <v>24</v>
      </c>
      <c r="I11" s="63" t="s">
        <v>179</v>
      </c>
      <c r="J11" s="59" t="s">
        <v>201</v>
      </c>
      <c r="K11" s="61" t="s">
        <v>24</v>
      </c>
      <c r="L11" s="63" t="s">
        <v>179</v>
      </c>
      <c r="M11" s="59" t="s">
        <v>201</v>
      </c>
      <c r="N11" s="19"/>
      <c r="O11" s="18"/>
      <c r="P11" s="18"/>
      <c r="Q11" s="19"/>
      <c r="R11" s="19"/>
    </row>
    <row r="12" spans="1:70" ht="12.75" customHeight="1" x14ac:dyDescent="0.2">
      <c r="A12" s="9" t="s">
        <v>171</v>
      </c>
      <c r="B12" s="62"/>
      <c r="C12" s="64"/>
      <c r="D12" s="60"/>
      <c r="E12" s="62"/>
      <c r="F12" s="64"/>
      <c r="G12" s="60"/>
      <c r="H12" s="62"/>
      <c r="I12" s="64"/>
      <c r="J12" s="60"/>
      <c r="K12" s="62"/>
      <c r="L12" s="64"/>
      <c r="M12" s="60"/>
      <c r="N12" s="21"/>
      <c r="O12" s="20"/>
      <c r="P12" s="20"/>
      <c r="Q12" s="21"/>
      <c r="R12" s="21"/>
    </row>
    <row r="13" spans="1:70" s="12" customFormat="1" x14ac:dyDescent="0.2">
      <c r="A13" s="13" t="s">
        <v>195</v>
      </c>
      <c r="B13" s="34">
        <f>MIN('Oferente 1'!B13)</f>
        <v>180000</v>
      </c>
      <c r="C13" s="34">
        <f>MIN('Oferente 1'!C13)</f>
        <v>1972</v>
      </c>
      <c r="D13" s="34">
        <f>MIN('Oferente 1'!D13)</f>
        <v>350000</v>
      </c>
      <c r="E13" s="34">
        <f>MIN('Oferente 1'!E13)</f>
        <v>312000</v>
      </c>
      <c r="F13" s="34">
        <f>MIN('Oferente 1'!F13)</f>
        <v>2900</v>
      </c>
      <c r="G13" s="34">
        <f>MIN('Oferente 1'!G13)</f>
        <v>420000</v>
      </c>
      <c r="H13" s="34">
        <f>MIN('Oferente 1'!H13)</f>
        <v>432000</v>
      </c>
      <c r="I13" s="34">
        <f>MIN('Oferente 1'!I13)</f>
        <v>3200</v>
      </c>
      <c r="J13" s="34">
        <f>MIN('Oferente 1'!J13)</f>
        <v>480000</v>
      </c>
      <c r="K13" s="34">
        <f>MIN('Oferente 1'!K13)</f>
        <v>540000</v>
      </c>
      <c r="L13" s="34">
        <f>MIN('Oferente 1'!L13)</f>
        <v>3596</v>
      </c>
      <c r="M13" s="34">
        <f>MIN('Oferente 1'!M13)</f>
        <v>580000</v>
      </c>
      <c r="N13" s="26"/>
      <c r="O13" s="26"/>
      <c r="P13" s="26"/>
      <c r="Q13" s="26"/>
      <c r="R13" s="26"/>
    </row>
    <row r="14" spans="1:70" s="12" customFormat="1" x14ac:dyDescent="0.2">
      <c r="A14" s="13" t="s">
        <v>83</v>
      </c>
      <c r="B14" s="34">
        <f>MIN('Oferente 1'!B14)</f>
        <v>210000</v>
      </c>
      <c r="C14" s="34">
        <f>MIN('Oferente 1'!C14)</f>
        <v>1972</v>
      </c>
      <c r="D14" s="34">
        <f>MIN('Oferente 1'!D14)</f>
        <v>350000</v>
      </c>
      <c r="E14" s="34">
        <f>MIN('Oferente 1'!E14)</f>
        <v>432000</v>
      </c>
      <c r="F14" s="34">
        <f>MIN('Oferente 1'!F14)</f>
        <v>2900</v>
      </c>
      <c r="G14" s="34">
        <f>MIN('Oferente 1'!G14)</f>
        <v>420000</v>
      </c>
      <c r="H14" s="34">
        <f>MIN('Oferente 1'!H14)</f>
        <v>604800</v>
      </c>
      <c r="I14" s="34">
        <f>MIN('Oferente 1'!I14)</f>
        <v>3200</v>
      </c>
      <c r="J14" s="34">
        <f>MIN('Oferente 1'!J14)</f>
        <v>480000</v>
      </c>
      <c r="K14" s="34">
        <f>MIN('Oferente 1'!K14)</f>
        <v>756000</v>
      </c>
      <c r="L14" s="34">
        <f>MIN('Oferente 1'!L14)</f>
        <v>3596</v>
      </c>
      <c r="M14" s="34">
        <f>MIN('Oferente 1'!M14)</f>
        <v>580000</v>
      </c>
      <c r="N14" s="26"/>
      <c r="O14" s="27"/>
      <c r="P14" s="26"/>
      <c r="Q14" s="27"/>
      <c r="R14" s="26"/>
    </row>
    <row r="15" spans="1:70" s="12" customFormat="1" x14ac:dyDescent="0.2">
      <c r="A15" s="13" t="s">
        <v>84</v>
      </c>
      <c r="B15" s="34">
        <f>MIN('Oferente 1'!B15)</f>
        <v>210000</v>
      </c>
      <c r="C15" s="34">
        <f>MIN('Oferente 1'!C15)</f>
        <v>1972</v>
      </c>
      <c r="D15" s="34">
        <f>MIN('Oferente 1'!D15)</f>
        <v>350000</v>
      </c>
      <c r="E15" s="34">
        <f>MIN('Oferente 1'!E15)</f>
        <v>432000</v>
      </c>
      <c r="F15" s="34">
        <f>MIN('Oferente 1'!F15)</f>
        <v>2900</v>
      </c>
      <c r="G15" s="34">
        <f>MIN('Oferente 1'!G15)</f>
        <v>420000</v>
      </c>
      <c r="H15" s="34">
        <f>MIN('Oferente 1'!H15)</f>
        <v>595200</v>
      </c>
      <c r="I15" s="34">
        <f>MIN('Oferente 1'!I15)</f>
        <v>3200</v>
      </c>
      <c r="J15" s="34">
        <f>MIN('Oferente 1'!J15)</f>
        <v>480000</v>
      </c>
      <c r="K15" s="34">
        <f>MIN('Oferente 1'!K15)</f>
        <v>744000</v>
      </c>
      <c r="L15" s="34">
        <f>MIN('Oferente 1'!L15)</f>
        <v>3596</v>
      </c>
      <c r="M15" s="34">
        <f>MIN('Oferente 1'!M15)</f>
        <v>580000</v>
      </c>
      <c r="N15" s="26"/>
      <c r="O15" s="26"/>
      <c r="P15" s="26"/>
      <c r="Q15" s="26"/>
      <c r="R15" s="26"/>
    </row>
    <row r="16" spans="1:70" s="12" customFormat="1" x14ac:dyDescent="0.2">
      <c r="A16" s="13" t="s">
        <v>86</v>
      </c>
      <c r="B16" s="34">
        <f>MIN('Oferente 1'!B16)</f>
        <v>180000</v>
      </c>
      <c r="C16" s="34">
        <f>MIN('Oferente 1'!C16)</f>
        <v>1972</v>
      </c>
      <c r="D16" s="34">
        <f>MIN('Oferente 1'!D16)</f>
        <v>350000</v>
      </c>
      <c r="E16" s="34">
        <f>MIN('Oferente 1'!E16)</f>
        <v>432000</v>
      </c>
      <c r="F16" s="34">
        <f>MIN('Oferente 1'!F16)</f>
        <v>2900</v>
      </c>
      <c r="G16" s="34">
        <f>MIN('Oferente 1'!G16)</f>
        <v>420000</v>
      </c>
      <c r="H16" s="34">
        <f>MIN('Oferente 1'!H16)</f>
        <v>604800</v>
      </c>
      <c r="I16" s="34">
        <f>MIN('Oferente 1'!I16)</f>
        <v>3200</v>
      </c>
      <c r="J16" s="34">
        <f>MIN('Oferente 1'!J16)</f>
        <v>480000</v>
      </c>
      <c r="K16" s="34">
        <f>MIN('Oferente 1'!K16)</f>
        <v>756000</v>
      </c>
      <c r="L16" s="34">
        <f>MIN('Oferente 1'!L16)</f>
        <v>3596</v>
      </c>
      <c r="M16" s="34">
        <f>MIN('Oferente 1'!M16)</f>
        <v>580000</v>
      </c>
      <c r="N16" s="26"/>
      <c r="O16" s="26"/>
      <c r="P16" s="26"/>
      <c r="Q16" s="26"/>
      <c r="R16" s="26"/>
    </row>
    <row r="17" spans="1:18" s="12" customFormat="1" x14ac:dyDescent="0.2">
      <c r="A17" s="13" t="s">
        <v>88</v>
      </c>
      <c r="B17" s="34">
        <f>MIN('Oferente 1'!B17)</f>
        <v>180000</v>
      </c>
      <c r="C17" s="34">
        <f>MIN('Oferente 1'!C17)</f>
        <v>1972</v>
      </c>
      <c r="D17" s="34">
        <f>MIN('Oferente 1'!D17)</f>
        <v>350000</v>
      </c>
      <c r="E17" s="34">
        <f>MIN('Oferente 1'!E17)</f>
        <v>408000</v>
      </c>
      <c r="F17" s="34">
        <f>MIN('Oferente 1'!F17)</f>
        <v>2900</v>
      </c>
      <c r="G17" s="34">
        <f>MIN('Oferente 1'!G17)</f>
        <v>420000</v>
      </c>
      <c r="H17" s="34">
        <f>MIN('Oferente 1'!H17)</f>
        <v>576000</v>
      </c>
      <c r="I17" s="34">
        <f>MIN('Oferente 1'!I17)</f>
        <v>3200</v>
      </c>
      <c r="J17" s="34">
        <f>MIN('Oferente 1'!J17)</f>
        <v>480000</v>
      </c>
      <c r="K17" s="34">
        <f>MIN('Oferente 1'!K17)</f>
        <v>720000</v>
      </c>
      <c r="L17" s="34">
        <f>MIN('Oferente 1'!L17)</f>
        <v>3596</v>
      </c>
      <c r="M17" s="34">
        <f>MIN('Oferente 1'!M17)</f>
        <v>580000</v>
      </c>
      <c r="N17" s="26"/>
      <c r="O17" s="26"/>
      <c r="P17" s="26"/>
      <c r="Q17" s="26"/>
      <c r="R17" s="26"/>
    </row>
    <row r="18" spans="1:18" s="12" customFormat="1" x14ac:dyDescent="0.2">
      <c r="A18" s="13" t="s">
        <v>89</v>
      </c>
      <c r="B18" s="34">
        <f>MIN('Oferente 1'!B18)</f>
        <v>260000</v>
      </c>
      <c r="C18" s="34">
        <f>MIN('Oferente 1'!C18)</f>
        <v>1972</v>
      </c>
      <c r="D18" s="34">
        <f>MIN('Oferente 1'!D18)</f>
        <v>350000</v>
      </c>
      <c r="E18" s="34">
        <f>MIN('Oferente 1'!E18)</f>
        <v>660000</v>
      </c>
      <c r="F18" s="34">
        <f>MIN('Oferente 1'!F18)</f>
        <v>2900</v>
      </c>
      <c r="G18" s="34">
        <f>MIN('Oferente 1'!G18)</f>
        <v>420000</v>
      </c>
      <c r="H18" s="34">
        <f>MIN('Oferente 1'!H18)</f>
        <v>900000</v>
      </c>
      <c r="I18" s="34">
        <f>MIN('Oferente 1'!I18)</f>
        <v>3200</v>
      </c>
      <c r="J18" s="34">
        <f>MIN('Oferente 1'!J18)</f>
        <v>480000</v>
      </c>
      <c r="K18" s="34">
        <f>MIN('Oferente 1'!K18)</f>
        <v>1140000</v>
      </c>
      <c r="L18" s="34">
        <f>MIN('Oferente 1'!L18)</f>
        <v>3596</v>
      </c>
      <c r="M18" s="34">
        <f>MIN('Oferente 1'!M18)</f>
        <v>580000</v>
      </c>
      <c r="N18" s="26"/>
      <c r="O18" s="26"/>
      <c r="P18" s="26"/>
      <c r="Q18" s="26"/>
      <c r="R18" s="26"/>
    </row>
    <row r="19" spans="1:18" s="12" customFormat="1" x14ac:dyDescent="0.2">
      <c r="A19" s="13" t="s">
        <v>90</v>
      </c>
      <c r="B19" s="34">
        <f>MIN('Oferente 1'!B19)</f>
        <v>180000</v>
      </c>
      <c r="C19" s="34">
        <f>MIN('Oferente 1'!C19)</f>
        <v>1972</v>
      </c>
      <c r="D19" s="34">
        <f>MIN('Oferente 1'!D19)</f>
        <v>350000</v>
      </c>
      <c r="E19" s="34">
        <f>MIN('Oferente 1'!E19)</f>
        <v>312000</v>
      </c>
      <c r="F19" s="34">
        <f>MIN('Oferente 1'!F19)</f>
        <v>2900</v>
      </c>
      <c r="G19" s="34">
        <f>MIN('Oferente 1'!G19)</f>
        <v>420000</v>
      </c>
      <c r="H19" s="34">
        <f>MIN('Oferente 1'!H19)</f>
        <v>432000</v>
      </c>
      <c r="I19" s="34">
        <f>MIN('Oferente 1'!I19)</f>
        <v>3200</v>
      </c>
      <c r="J19" s="34">
        <f>MIN('Oferente 1'!J19)</f>
        <v>480000</v>
      </c>
      <c r="K19" s="34">
        <f>MIN('Oferente 1'!K19)</f>
        <v>540000</v>
      </c>
      <c r="L19" s="34">
        <f>MIN('Oferente 1'!L19)</f>
        <v>3596</v>
      </c>
      <c r="M19" s="34">
        <f>MIN('Oferente 1'!M19)</f>
        <v>580000</v>
      </c>
      <c r="N19" s="26"/>
      <c r="O19" s="26"/>
      <c r="P19" s="26"/>
      <c r="Q19" s="26"/>
      <c r="R19" s="26"/>
    </row>
    <row r="20" spans="1:18" s="12" customFormat="1" x14ac:dyDescent="0.2">
      <c r="A20" s="13" t="s">
        <v>91</v>
      </c>
      <c r="B20" s="34">
        <f>MIN('Oferente 1'!B20)</f>
        <v>160000</v>
      </c>
      <c r="C20" s="34">
        <f>MIN('Oferente 1'!C20)</f>
        <v>1972</v>
      </c>
      <c r="D20" s="34">
        <f>MIN('Oferente 1'!D20)</f>
        <v>350000</v>
      </c>
      <c r="E20" s="34">
        <f>MIN('Oferente 1'!E20)</f>
        <v>312000</v>
      </c>
      <c r="F20" s="34">
        <f>MIN('Oferente 1'!F20)</f>
        <v>2900</v>
      </c>
      <c r="G20" s="34">
        <f>MIN('Oferente 1'!G20)</f>
        <v>420000</v>
      </c>
      <c r="H20" s="34">
        <f>MIN('Oferente 1'!H20)</f>
        <v>432000</v>
      </c>
      <c r="I20" s="34">
        <f>MIN('Oferente 1'!I20)</f>
        <v>3200</v>
      </c>
      <c r="J20" s="34">
        <f>MIN('Oferente 1'!J20)</f>
        <v>480000</v>
      </c>
      <c r="K20" s="34">
        <f>MIN('Oferente 1'!K20)</f>
        <v>540000</v>
      </c>
      <c r="L20" s="34">
        <f>MIN('Oferente 1'!L20)</f>
        <v>3596</v>
      </c>
      <c r="M20" s="34">
        <f>MIN('Oferente 1'!M20)</f>
        <v>580000</v>
      </c>
      <c r="N20" s="26"/>
      <c r="O20" s="26"/>
      <c r="P20" s="26"/>
      <c r="Q20" s="26"/>
      <c r="R20" s="26"/>
    </row>
    <row r="21" spans="1:18" s="12" customFormat="1" x14ac:dyDescent="0.2">
      <c r="A21" s="13" t="s">
        <v>184</v>
      </c>
      <c r="B21" s="34">
        <f>MIN('Oferente 1'!B21)</f>
        <v>240000</v>
      </c>
      <c r="C21" s="34">
        <f>MIN('Oferente 1'!C21)</f>
        <v>1972</v>
      </c>
      <c r="D21" s="34">
        <f>MIN('Oferente 1'!D21)</f>
        <v>350000</v>
      </c>
      <c r="E21" s="34">
        <f>MIN('Oferente 1'!E21)</f>
        <v>408000</v>
      </c>
      <c r="F21" s="34">
        <f>MIN('Oferente 1'!F21)</f>
        <v>2900</v>
      </c>
      <c r="G21" s="34">
        <f>MIN('Oferente 1'!G21)</f>
        <v>420000</v>
      </c>
      <c r="H21" s="34">
        <f>MIN('Oferente 1'!H21)</f>
        <v>576000</v>
      </c>
      <c r="I21" s="34">
        <f>MIN('Oferente 1'!I21)</f>
        <v>3200</v>
      </c>
      <c r="J21" s="34">
        <f>MIN('Oferente 1'!J21)</f>
        <v>480000</v>
      </c>
      <c r="K21" s="34">
        <f>MIN('Oferente 1'!K21)</f>
        <v>720000</v>
      </c>
      <c r="L21" s="34">
        <f>MIN('Oferente 1'!L21)</f>
        <v>3596</v>
      </c>
      <c r="M21" s="34">
        <f>MIN('Oferente 1'!M21)</f>
        <v>580000</v>
      </c>
      <c r="N21" s="26"/>
      <c r="O21" s="26"/>
      <c r="P21" s="26"/>
      <c r="Q21" s="26"/>
      <c r="R21" s="26"/>
    </row>
    <row r="22" spans="1:18" s="12" customFormat="1" x14ac:dyDescent="0.2">
      <c r="A22" s="13" t="s">
        <v>78</v>
      </c>
      <c r="B22" s="34">
        <f>MIN('Oferente 1'!B22)</f>
        <v>380000</v>
      </c>
      <c r="C22" s="34">
        <f>MIN('Oferente 1'!C22)</f>
        <v>1972</v>
      </c>
      <c r="D22" s="34">
        <f>MIN('Oferente 1'!D22)</f>
        <v>350000</v>
      </c>
      <c r="E22" s="34">
        <f>MIN('Oferente 1'!E22)</f>
        <v>900000</v>
      </c>
      <c r="F22" s="34">
        <f>MIN('Oferente 1'!F22)</f>
        <v>2900</v>
      </c>
      <c r="G22" s="34">
        <f>MIN('Oferente 1'!G22)</f>
        <v>420000</v>
      </c>
      <c r="H22" s="34">
        <f>MIN('Oferente 1'!H22)</f>
        <v>1176000</v>
      </c>
      <c r="I22" s="34">
        <f>MIN('Oferente 1'!I22)</f>
        <v>3200</v>
      </c>
      <c r="J22" s="34">
        <f>MIN('Oferente 1'!J22)</f>
        <v>480000</v>
      </c>
      <c r="K22" s="34">
        <f>MIN('Oferente 1'!K22)</f>
        <v>1440000</v>
      </c>
      <c r="L22" s="34">
        <f>MIN('Oferente 1'!L22)</f>
        <v>3596</v>
      </c>
      <c r="M22" s="34">
        <f>MIN('Oferente 1'!M22)</f>
        <v>580000</v>
      </c>
      <c r="N22" s="26"/>
      <c r="O22" s="26"/>
      <c r="P22" s="26"/>
      <c r="Q22" s="26"/>
      <c r="R22" s="26"/>
    </row>
    <row r="23" spans="1:18" s="12" customFormat="1" x14ac:dyDescent="0.2">
      <c r="A23" s="13" t="s">
        <v>79</v>
      </c>
      <c r="B23" s="34">
        <f>MIN('Oferente 1'!B23)</f>
        <v>380000</v>
      </c>
      <c r="C23" s="34">
        <f>MIN('Oferente 1'!C23)</f>
        <v>1972</v>
      </c>
      <c r="D23" s="34">
        <f>MIN('Oferente 1'!D23)</f>
        <v>350000</v>
      </c>
      <c r="E23" s="34">
        <f>MIN('Oferente 1'!E23)</f>
        <v>1026000</v>
      </c>
      <c r="F23" s="34">
        <f>MIN('Oferente 1'!F23)</f>
        <v>2900</v>
      </c>
      <c r="G23" s="34">
        <f>MIN('Oferente 1'!G23)</f>
        <v>420000</v>
      </c>
      <c r="H23" s="34">
        <f>MIN('Oferente 1'!H23)</f>
        <v>1440000</v>
      </c>
      <c r="I23" s="34">
        <f>MIN('Oferente 1'!I23)</f>
        <v>3200</v>
      </c>
      <c r="J23" s="34">
        <f>MIN('Oferente 1'!J23)</f>
        <v>480000</v>
      </c>
      <c r="K23" s="34">
        <f>MIN('Oferente 1'!K23)</f>
        <v>1800000</v>
      </c>
      <c r="L23" s="34">
        <f>MIN('Oferente 1'!L23)</f>
        <v>3596</v>
      </c>
      <c r="M23" s="34">
        <f>MIN('Oferente 1'!M23)</f>
        <v>580000</v>
      </c>
      <c r="N23" s="26"/>
      <c r="O23" s="26"/>
      <c r="P23" s="26"/>
      <c r="Q23" s="26"/>
      <c r="R23" s="26"/>
    </row>
    <row r="24" spans="1:18" s="12" customFormat="1" x14ac:dyDescent="0.2">
      <c r="A24" s="13" t="s">
        <v>183</v>
      </c>
      <c r="B24" s="34">
        <f>MIN('Oferente 1'!B24)</f>
        <v>560000</v>
      </c>
      <c r="C24" s="34">
        <f>MIN('Oferente 1'!C24)</f>
        <v>1972</v>
      </c>
      <c r="D24" s="34">
        <f>MIN('Oferente 1'!D24)</f>
        <v>350000</v>
      </c>
      <c r="E24" s="34">
        <f>MIN('Oferente 1'!E24)</f>
        <v>1380000</v>
      </c>
      <c r="F24" s="34">
        <f>MIN('Oferente 1'!F24)</f>
        <v>2900</v>
      </c>
      <c r="G24" s="34">
        <f>MIN('Oferente 1'!G24)</f>
        <v>420000</v>
      </c>
      <c r="H24" s="34">
        <f>MIN('Oferente 1'!H24)</f>
        <v>1920000</v>
      </c>
      <c r="I24" s="34">
        <f>MIN('Oferente 1'!I24)</f>
        <v>3200</v>
      </c>
      <c r="J24" s="34">
        <f>MIN('Oferente 1'!J24)</f>
        <v>480000</v>
      </c>
      <c r="K24" s="34">
        <f>MIN('Oferente 1'!K24)</f>
        <v>2400000</v>
      </c>
      <c r="L24" s="34">
        <f>MIN('Oferente 1'!L24)</f>
        <v>3596</v>
      </c>
      <c r="M24" s="34">
        <f>MIN('Oferente 1'!M24)</f>
        <v>580000</v>
      </c>
      <c r="N24" s="26"/>
      <c r="O24" s="26"/>
      <c r="P24" s="26"/>
      <c r="Q24" s="26"/>
      <c r="R24" s="26"/>
    </row>
    <row r="25" spans="1:18" s="12" customFormat="1" x14ac:dyDescent="0.2">
      <c r="A25" s="13" t="s">
        <v>80</v>
      </c>
      <c r="B25" s="34">
        <f>MIN('Oferente 1'!B25)</f>
        <v>380000</v>
      </c>
      <c r="C25" s="34">
        <f>MIN('Oferente 1'!C25)</f>
        <v>1972</v>
      </c>
      <c r="D25" s="34">
        <f>MIN('Oferente 1'!D25)</f>
        <v>350000</v>
      </c>
      <c r="E25" s="34">
        <f>MIN('Oferente 1'!E25)</f>
        <v>660000</v>
      </c>
      <c r="F25" s="34">
        <f>MIN('Oferente 1'!F25)</f>
        <v>2900</v>
      </c>
      <c r="G25" s="34">
        <f>MIN('Oferente 1'!G25)</f>
        <v>420000</v>
      </c>
      <c r="H25" s="34">
        <f>MIN('Oferente 1'!H25)</f>
        <v>912000</v>
      </c>
      <c r="I25" s="34">
        <f>MIN('Oferente 1'!I25)</f>
        <v>3200</v>
      </c>
      <c r="J25" s="34">
        <f>MIN('Oferente 1'!J25)</f>
        <v>480000</v>
      </c>
      <c r="K25" s="34">
        <f>MIN('Oferente 1'!K25)</f>
        <v>1140000</v>
      </c>
      <c r="L25" s="34">
        <f>MIN('Oferente 1'!L25)</f>
        <v>3596</v>
      </c>
      <c r="M25" s="34">
        <f>MIN('Oferente 1'!M25)</f>
        <v>580000</v>
      </c>
      <c r="N25" s="26"/>
      <c r="O25" s="26"/>
      <c r="P25" s="26"/>
      <c r="Q25" s="26"/>
      <c r="R25" s="26"/>
    </row>
    <row r="26" spans="1:18" s="12" customFormat="1" x14ac:dyDescent="0.2">
      <c r="A26" s="13" t="s">
        <v>81</v>
      </c>
      <c r="B26" s="34">
        <f>MIN('Oferente 1'!B26)</f>
        <v>350000</v>
      </c>
      <c r="C26" s="34">
        <f>MIN('Oferente 1'!C26)</f>
        <v>1972</v>
      </c>
      <c r="D26" s="34">
        <f>MIN('Oferente 1'!D26)</f>
        <v>350000</v>
      </c>
      <c r="E26" s="34">
        <f>MIN('Oferente 1'!E26)</f>
        <v>660000</v>
      </c>
      <c r="F26" s="34">
        <f>MIN('Oferente 1'!F26)</f>
        <v>2900</v>
      </c>
      <c r="G26" s="34">
        <f>MIN('Oferente 1'!G26)</f>
        <v>420000</v>
      </c>
      <c r="H26" s="34">
        <f>MIN('Oferente 1'!H26)</f>
        <v>888000</v>
      </c>
      <c r="I26" s="34">
        <f>MIN('Oferente 1'!I26)</f>
        <v>3200</v>
      </c>
      <c r="J26" s="34">
        <f>MIN('Oferente 1'!J26)</f>
        <v>480000</v>
      </c>
      <c r="K26" s="34">
        <f>MIN('Oferente 1'!K26)</f>
        <v>1116000</v>
      </c>
      <c r="L26" s="34">
        <f>MIN('Oferente 1'!L26)</f>
        <v>3596</v>
      </c>
      <c r="M26" s="34">
        <f>MIN('Oferente 1'!M26)</f>
        <v>580000</v>
      </c>
      <c r="N26" s="26"/>
      <c r="O26" s="26"/>
      <c r="P26" s="26"/>
      <c r="Q26" s="26"/>
      <c r="R26" s="26"/>
    </row>
    <row r="27" spans="1:18" s="12" customFormat="1" x14ac:dyDescent="0.2">
      <c r="A27" s="13" t="s">
        <v>82</v>
      </c>
      <c r="B27" s="34">
        <f>MIN('Oferente 1'!B27)</f>
        <v>250000</v>
      </c>
      <c r="C27" s="34">
        <f>MIN('Oferente 1'!C27)</f>
        <v>1972</v>
      </c>
      <c r="D27" s="34">
        <f>MIN('Oferente 1'!D27)</f>
        <v>350000</v>
      </c>
      <c r="E27" s="34">
        <f>MIN('Oferente 1'!E27)</f>
        <v>660000</v>
      </c>
      <c r="F27" s="34">
        <f>MIN('Oferente 1'!F27)</f>
        <v>2900</v>
      </c>
      <c r="G27" s="34">
        <f>MIN('Oferente 1'!G27)</f>
        <v>420000</v>
      </c>
      <c r="H27" s="34">
        <f>MIN('Oferente 1'!H27)</f>
        <v>888000</v>
      </c>
      <c r="I27" s="34">
        <f>MIN('Oferente 1'!I27)</f>
        <v>3200</v>
      </c>
      <c r="J27" s="34">
        <f>MIN('Oferente 1'!J27)</f>
        <v>480000</v>
      </c>
      <c r="K27" s="34">
        <f>MIN('Oferente 1'!K27)</f>
        <v>1116000</v>
      </c>
      <c r="L27" s="34">
        <f>MIN('Oferente 1'!L27)</f>
        <v>3596</v>
      </c>
      <c r="M27" s="34">
        <f>MIN('Oferente 1'!M27)</f>
        <v>580000</v>
      </c>
      <c r="N27" s="26"/>
      <c r="O27" s="26"/>
      <c r="P27" s="26"/>
      <c r="Q27" s="26"/>
      <c r="R27" s="26"/>
    </row>
    <row r="28" spans="1:18" s="12" customFormat="1" x14ac:dyDescent="0.2">
      <c r="A28" s="13" t="s">
        <v>85</v>
      </c>
      <c r="B28" s="34">
        <f>MIN('Oferente 1'!B28)</f>
        <v>250000</v>
      </c>
      <c r="C28" s="34">
        <f>MIN('Oferente 1'!C28)</f>
        <v>1972</v>
      </c>
      <c r="D28" s="34">
        <f>MIN('Oferente 1'!D28)</f>
        <v>350000</v>
      </c>
      <c r="E28" s="34">
        <f>MIN('Oferente 1'!E28)</f>
        <v>900000</v>
      </c>
      <c r="F28" s="34">
        <f>MIN('Oferente 1'!F28)</f>
        <v>2900</v>
      </c>
      <c r="G28" s="34">
        <f>MIN('Oferente 1'!G28)</f>
        <v>420000</v>
      </c>
      <c r="H28" s="34">
        <f>MIN('Oferente 1'!H28)</f>
        <v>1248000</v>
      </c>
      <c r="I28" s="34">
        <f>MIN('Oferente 1'!I28)</f>
        <v>3200</v>
      </c>
      <c r="J28" s="34">
        <f>MIN('Oferente 1'!J28)</f>
        <v>480000</v>
      </c>
      <c r="K28" s="34">
        <f>MIN('Oferente 1'!K28)</f>
        <v>1560000</v>
      </c>
      <c r="L28" s="34">
        <f>MIN('Oferente 1'!L28)</f>
        <v>3596</v>
      </c>
      <c r="M28" s="34">
        <f>MIN('Oferente 1'!M28)</f>
        <v>580000</v>
      </c>
      <c r="N28" s="26"/>
      <c r="O28" s="26"/>
      <c r="P28" s="26"/>
      <c r="Q28" s="26"/>
      <c r="R28" s="26"/>
    </row>
    <row r="29" spans="1:18" s="12" customFormat="1" x14ac:dyDescent="0.2">
      <c r="A29" s="13" t="s">
        <v>87</v>
      </c>
      <c r="B29" s="34">
        <f>MIN('Oferente 1'!B29)</f>
        <v>350000</v>
      </c>
      <c r="C29" s="34">
        <f>MIN('Oferente 1'!C29)</f>
        <v>1972</v>
      </c>
      <c r="D29" s="34">
        <f>MIN('Oferente 1'!D29)</f>
        <v>350000</v>
      </c>
      <c r="E29" s="34">
        <f>MIN('Oferente 1'!E29)</f>
        <v>780000</v>
      </c>
      <c r="F29" s="34">
        <f>MIN('Oferente 1'!F29)</f>
        <v>2900</v>
      </c>
      <c r="G29" s="34">
        <f>MIN('Oferente 1'!G29)</f>
        <v>420000</v>
      </c>
      <c r="H29" s="34">
        <f>MIN('Oferente 1'!H29)</f>
        <v>1056000</v>
      </c>
      <c r="I29" s="34">
        <f>MIN('Oferente 1'!I29)</f>
        <v>3200</v>
      </c>
      <c r="J29" s="34">
        <f>MIN('Oferente 1'!J29)</f>
        <v>480000</v>
      </c>
      <c r="K29" s="34">
        <f>MIN('Oferente 1'!K29)</f>
        <v>1320000</v>
      </c>
      <c r="L29" s="34">
        <f>MIN('Oferente 1'!L29)</f>
        <v>3596</v>
      </c>
      <c r="M29" s="34">
        <f>MIN('Oferente 1'!M29)</f>
        <v>580000</v>
      </c>
      <c r="N29" s="26"/>
      <c r="O29" s="26"/>
      <c r="P29" s="26"/>
      <c r="Q29" s="26"/>
      <c r="R29" s="26"/>
    </row>
    <row r="30" spans="1:18" s="12" customFormat="1" x14ac:dyDescent="0.2">
      <c r="A30" s="13" t="s">
        <v>21</v>
      </c>
      <c r="B30" s="34">
        <f>MIN('Oferente 1'!B30)</f>
        <v>460000</v>
      </c>
      <c r="C30" s="34">
        <f>MIN('Oferente 1'!C30)</f>
        <v>1972</v>
      </c>
      <c r="D30" s="34">
        <f>MIN('Oferente 1'!D30)</f>
        <v>350000</v>
      </c>
      <c r="E30" s="34">
        <f>MIN('Oferente 1'!E30)</f>
        <v>1380000</v>
      </c>
      <c r="F30" s="34">
        <f>MIN('Oferente 1'!F30)</f>
        <v>2900</v>
      </c>
      <c r="G30" s="34">
        <f>MIN('Oferente 1'!G30)</f>
        <v>420000</v>
      </c>
      <c r="H30" s="34">
        <f>MIN('Oferente 1'!H30)</f>
        <v>1920000</v>
      </c>
      <c r="I30" s="34">
        <f>MIN('Oferente 1'!I30)</f>
        <v>3200</v>
      </c>
      <c r="J30" s="34">
        <f>MIN('Oferente 1'!J30)</f>
        <v>480000</v>
      </c>
      <c r="K30" s="34">
        <f>MIN('Oferente 1'!K30)</f>
        <v>2400000</v>
      </c>
      <c r="L30" s="34">
        <f>MIN('Oferente 1'!L30)</f>
        <v>3596</v>
      </c>
      <c r="M30" s="34">
        <f>MIN('Oferente 1'!M30)</f>
        <v>580000</v>
      </c>
      <c r="N30" s="26"/>
      <c r="O30" s="26"/>
      <c r="P30" s="26"/>
      <c r="Q30" s="26"/>
      <c r="R30" s="26"/>
    </row>
    <row r="31" spans="1:18" s="12" customFormat="1" x14ac:dyDescent="0.2">
      <c r="A31" s="13" t="s">
        <v>92</v>
      </c>
      <c r="B31" s="34">
        <f>MIN('Oferente 1'!B31)</f>
        <v>430000</v>
      </c>
      <c r="C31" s="34">
        <f>MIN('Oferente 1'!C31)</f>
        <v>1972</v>
      </c>
      <c r="D31" s="34">
        <f>MIN('Oferente 1'!D31)</f>
        <v>350000</v>
      </c>
      <c r="E31" s="34">
        <f>MIN('Oferente 1'!E31)</f>
        <v>1380000</v>
      </c>
      <c r="F31" s="34">
        <f>MIN('Oferente 1'!F31)</f>
        <v>2900</v>
      </c>
      <c r="G31" s="34">
        <f>MIN('Oferente 1'!G31)</f>
        <v>420000</v>
      </c>
      <c r="H31" s="34">
        <f>MIN('Oferente 1'!H31)</f>
        <v>1920000</v>
      </c>
      <c r="I31" s="34">
        <f>MIN('Oferente 1'!I31)</f>
        <v>3200</v>
      </c>
      <c r="J31" s="34">
        <f>MIN('Oferente 1'!J31)</f>
        <v>480000</v>
      </c>
      <c r="K31" s="34">
        <f>MIN('Oferente 1'!K31)</f>
        <v>2400000</v>
      </c>
      <c r="L31" s="34">
        <f>MIN('Oferente 1'!L31)</f>
        <v>3596</v>
      </c>
      <c r="M31" s="34">
        <f>MIN('Oferente 1'!M31)</f>
        <v>580000</v>
      </c>
      <c r="N31" s="26"/>
      <c r="O31" s="26"/>
      <c r="P31" s="26"/>
      <c r="Q31" s="26"/>
      <c r="R31" s="26"/>
    </row>
    <row r="32" spans="1:18" s="12" customFormat="1" x14ac:dyDescent="0.2">
      <c r="A32" s="13" t="s">
        <v>93</v>
      </c>
      <c r="B32" s="34">
        <f>MIN('Oferente 1'!B32)</f>
        <v>410000</v>
      </c>
      <c r="C32" s="34">
        <f>MIN('Oferente 1'!C32)</f>
        <v>1972</v>
      </c>
      <c r="D32" s="34">
        <f>MIN('Oferente 1'!D32)</f>
        <v>350000</v>
      </c>
      <c r="E32" s="34">
        <f>MIN('Oferente 1'!E32)</f>
        <v>1260000</v>
      </c>
      <c r="F32" s="34">
        <f>MIN('Oferente 1'!F32)</f>
        <v>2900</v>
      </c>
      <c r="G32" s="34">
        <f>MIN('Oferente 1'!G32)</f>
        <v>420000</v>
      </c>
      <c r="H32" s="34">
        <f>MIN('Oferente 1'!H32)</f>
        <v>1728000</v>
      </c>
      <c r="I32" s="34">
        <f>MIN('Oferente 1'!I32)</f>
        <v>3200</v>
      </c>
      <c r="J32" s="34">
        <f>MIN('Oferente 1'!J32)</f>
        <v>480000</v>
      </c>
      <c r="K32" s="34">
        <f>MIN('Oferente 1'!K32)</f>
        <v>2160000</v>
      </c>
      <c r="L32" s="34">
        <f>MIN('Oferente 1'!L32)</f>
        <v>3596</v>
      </c>
      <c r="M32" s="34">
        <f>MIN('Oferente 1'!M32)</f>
        <v>580000</v>
      </c>
      <c r="N32" s="26"/>
      <c r="O32" s="26"/>
      <c r="P32" s="26"/>
      <c r="Q32" s="26"/>
      <c r="R32" s="26"/>
    </row>
    <row r="33" spans="1:70" s="12" customFormat="1" x14ac:dyDescent="0.2">
      <c r="A33" s="13" t="s">
        <v>94</v>
      </c>
      <c r="B33" s="34">
        <f>MIN('Oferente 1'!B33)</f>
        <v>460000</v>
      </c>
      <c r="C33" s="34">
        <f>MIN('Oferente 1'!C33)</f>
        <v>1972</v>
      </c>
      <c r="D33" s="34">
        <f>MIN('Oferente 1'!D33)</f>
        <v>350000</v>
      </c>
      <c r="E33" s="34">
        <f>MIN('Oferente 1'!E33)</f>
        <v>1380000</v>
      </c>
      <c r="F33" s="34">
        <f>MIN('Oferente 1'!F33)</f>
        <v>2900</v>
      </c>
      <c r="G33" s="34">
        <f>MIN('Oferente 1'!G33)</f>
        <v>420000</v>
      </c>
      <c r="H33" s="34">
        <f>MIN('Oferente 1'!H33)</f>
        <v>1920000</v>
      </c>
      <c r="I33" s="34">
        <f>MIN('Oferente 1'!I33)</f>
        <v>3200</v>
      </c>
      <c r="J33" s="34">
        <f>MIN('Oferente 1'!J33)</f>
        <v>480000</v>
      </c>
      <c r="K33" s="34">
        <f>MIN('Oferente 1'!K33)</f>
        <v>2400000</v>
      </c>
      <c r="L33" s="34">
        <f>MIN('Oferente 1'!L33)</f>
        <v>3596</v>
      </c>
      <c r="M33" s="34">
        <f>MIN('Oferente 1'!M33)</f>
        <v>580000</v>
      </c>
      <c r="N33" s="26"/>
      <c r="O33" s="26"/>
      <c r="P33" s="26"/>
      <c r="Q33" s="26"/>
      <c r="R33" s="26"/>
    </row>
    <row r="34" spans="1:70" s="12" customFormat="1" x14ac:dyDescent="0.2">
      <c r="A34" s="13" t="s">
        <v>194</v>
      </c>
      <c r="B34" s="34">
        <f>MIN('Oferente 1'!B34)</f>
        <v>510000</v>
      </c>
      <c r="C34" s="34">
        <f>MIN('Oferente 1'!C34)</f>
        <v>1972</v>
      </c>
      <c r="D34" s="34">
        <f>MIN('Oferente 1'!D34)</f>
        <v>350000</v>
      </c>
      <c r="E34" s="34">
        <f>MIN('Oferente 1'!E34)</f>
        <v>1164000</v>
      </c>
      <c r="F34" s="34">
        <f>MIN('Oferente 1'!F34)</f>
        <v>2900</v>
      </c>
      <c r="G34" s="34">
        <f>MIN('Oferente 1'!G34)</f>
        <v>420000</v>
      </c>
      <c r="H34" s="34">
        <f>MIN('Oferente 1'!H34)</f>
        <v>1632000</v>
      </c>
      <c r="I34" s="34">
        <f>MIN('Oferente 1'!I34)</f>
        <v>3200</v>
      </c>
      <c r="J34" s="34">
        <f>MIN('Oferente 1'!J34)</f>
        <v>480000</v>
      </c>
      <c r="K34" s="34">
        <f>MIN('Oferente 1'!K34)</f>
        <v>2040000</v>
      </c>
      <c r="L34" s="34">
        <f>MIN('Oferente 1'!L34)</f>
        <v>3596</v>
      </c>
      <c r="M34" s="34">
        <f>MIN('Oferente 1'!M34)</f>
        <v>580000</v>
      </c>
      <c r="N34" s="26"/>
      <c r="O34" s="26"/>
      <c r="P34" s="26"/>
      <c r="Q34" s="26"/>
      <c r="R34" s="26"/>
    </row>
    <row r="35" spans="1:70" s="12" customFormat="1" x14ac:dyDescent="0.2">
      <c r="A35" s="13" t="s">
        <v>95</v>
      </c>
      <c r="B35" s="34">
        <f>MIN('Oferente 1'!B35)</f>
        <v>420000</v>
      </c>
      <c r="C35" s="34">
        <f>MIN('Oferente 1'!C35)</f>
        <v>1972</v>
      </c>
      <c r="D35" s="34">
        <f>MIN('Oferente 1'!D35)</f>
        <v>350000</v>
      </c>
      <c r="E35" s="34">
        <f>MIN('Oferente 1'!E35)</f>
        <v>1164000</v>
      </c>
      <c r="F35" s="34">
        <f>MIN('Oferente 1'!F35)</f>
        <v>2900</v>
      </c>
      <c r="G35" s="34">
        <f>MIN('Oferente 1'!G35)</f>
        <v>420000</v>
      </c>
      <c r="H35" s="34">
        <f>MIN('Oferente 1'!H35)</f>
        <v>1632000</v>
      </c>
      <c r="I35" s="34">
        <f>MIN('Oferente 1'!I35)</f>
        <v>3200</v>
      </c>
      <c r="J35" s="34">
        <f>MIN('Oferente 1'!J35)</f>
        <v>480000</v>
      </c>
      <c r="K35" s="34">
        <f>MIN('Oferente 1'!K35)</f>
        <v>2040000</v>
      </c>
      <c r="L35" s="34">
        <f>MIN('Oferente 1'!L35)</f>
        <v>3596</v>
      </c>
      <c r="M35" s="34">
        <f>MIN('Oferente 1'!M35)</f>
        <v>580000</v>
      </c>
      <c r="N35" s="26"/>
      <c r="O35" s="26"/>
      <c r="P35" s="26"/>
      <c r="Q35" s="26"/>
      <c r="R35" s="26"/>
    </row>
    <row r="36" spans="1:70" s="12" customFormat="1" x14ac:dyDescent="0.2">
      <c r="A36" s="13" t="s">
        <v>96</v>
      </c>
      <c r="B36" s="35">
        <f>MIN('Oferente 1'!B36)</f>
        <v>430000</v>
      </c>
      <c r="C36" s="35">
        <f>MIN('Oferente 1'!C36)</f>
        <v>1972</v>
      </c>
      <c r="D36" s="35">
        <f>MIN('Oferente 1'!D36)</f>
        <v>350000</v>
      </c>
      <c r="E36" s="35">
        <f>MIN('Oferente 1'!E36)</f>
        <v>1094400</v>
      </c>
      <c r="F36" s="35">
        <f>MIN('Oferente 1'!F36)</f>
        <v>2900</v>
      </c>
      <c r="G36" s="35">
        <f>MIN('Oferente 1'!G36)</f>
        <v>420000</v>
      </c>
      <c r="H36" s="35">
        <f>MIN('Oferente 1'!H36)</f>
        <v>1536000</v>
      </c>
      <c r="I36" s="35">
        <f>MIN('Oferente 1'!I36)</f>
        <v>3200</v>
      </c>
      <c r="J36" s="35">
        <f>MIN('Oferente 1'!J36)</f>
        <v>480000</v>
      </c>
      <c r="K36" s="35">
        <f>MIN('Oferente 1'!K36)</f>
        <v>1920000</v>
      </c>
      <c r="L36" s="35">
        <f>MIN('Oferente 1'!L36)</f>
        <v>3596</v>
      </c>
      <c r="M36" s="35">
        <f>MIN('Oferente 1'!M36)</f>
        <v>580000</v>
      </c>
      <c r="N36" s="26"/>
      <c r="O36" s="26"/>
      <c r="P36" s="26"/>
      <c r="Q36" s="26"/>
      <c r="R36" s="26"/>
    </row>
    <row r="37" spans="1:70" s="12" customFormat="1" ht="3.75" customHeight="1" x14ac:dyDescent="0.2">
      <c r="A37" s="20"/>
      <c r="B37" s="20"/>
      <c r="C37" s="26"/>
      <c r="D37" s="26"/>
      <c r="E37" s="26"/>
      <c r="F37" s="26"/>
      <c r="G37" s="26"/>
      <c r="H37" s="26"/>
      <c r="I37" s="26"/>
      <c r="J37" s="26"/>
      <c r="K37" s="26"/>
      <c r="L37" s="26"/>
      <c r="M37" s="26"/>
      <c r="N37" s="26"/>
      <c r="O37" s="26"/>
      <c r="P37" s="26"/>
      <c r="Q37" s="26"/>
      <c r="R37" s="26"/>
    </row>
    <row r="38" spans="1:70" ht="15.75" customHeight="1" x14ac:dyDescent="0.2">
      <c r="A38" s="73" t="s">
        <v>186</v>
      </c>
      <c r="B38" s="74"/>
      <c r="C38" s="74"/>
      <c r="D38" s="74"/>
      <c r="E38" s="74"/>
      <c r="F38" s="74"/>
      <c r="G38" s="74"/>
      <c r="H38" s="74"/>
      <c r="I38" s="74"/>
      <c r="J38" s="74"/>
      <c r="K38" s="74"/>
      <c r="L38" s="74"/>
      <c r="M38" s="75"/>
      <c r="N38" s="26"/>
      <c r="O38" s="18"/>
      <c r="P38" s="18"/>
      <c r="Q38" s="18"/>
      <c r="R38" s="18"/>
    </row>
    <row r="39" spans="1:70" s="25" customFormat="1" ht="27" customHeight="1" x14ac:dyDescent="0.2">
      <c r="A39" s="9" t="s">
        <v>169</v>
      </c>
      <c r="B39" s="68" t="s">
        <v>168</v>
      </c>
      <c r="C39" s="69"/>
      <c r="D39" s="70"/>
      <c r="E39" s="68" t="s">
        <v>2</v>
      </c>
      <c r="F39" s="69"/>
      <c r="G39" s="70"/>
      <c r="H39" s="68" t="s">
        <v>3</v>
      </c>
      <c r="I39" s="69"/>
      <c r="J39" s="70"/>
      <c r="K39" s="68" t="s">
        <v>6</v>
      </c>
      <c r="L39" s="69"/>
      <c r="M39" s="70"/>
      <c r="N39" s="26"/>
      <c r="O39" s="18"/>
      <c r="P39" s="18"/>
      <c r="Q39" s="18"/>
      <c r="R39" s="18"/>
      <c r="S39" s="24"/>
      <c r="T39" s="24"/>
      <c r="U39" s="24"/>
      <c r="V39" s="24"/>
      <c r="W39" s="24"/>
      <c r="X39" s="24"/>
      <c r="Y39" s="24"/>
      <c r="Z39" s="24"/>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24"/>
      <c r="BA39" s="24"/>
      <c r="BB39" s="24"/>
      <c r="BC39" s="24"/>
      <c r="BD39" s="24"/>
      <c r="BE39" s="24"/>
      <c r="BF39" s="24"/>
      <c r="BG39" s="24"/>
      <c r="BH39" s="24"/>
      <c r="BI39" s="24"/>
      <c r="BJ39" s="24"/>
      <c r="BK39" s="24"/>
      <c r="BL39" s="24"/>
      <c r="BM39" s="24"/>
      <c r="BN39" s="24"/>
      <c r="BO39" s="24"/>
      <c r="BP39" s="24"/>
      <c r="BQ39" s="24"/>
      <c r="BR39" s="24"/>
    </row>
    <row r="40" spans="1:70" ht="12.75" customHeight="1" x14ac:dyDescent="0.2">
      <c r="A40" s="9" t="s">
        <v>170</v>
      </c>
      <c r="B40" s="61" t="s">
        <v>24</v>
      </c>
      <c r="C40" s="63" t="s">
        <v>179</v>
      </c>
      <c r="D40" s="59" t="s">
        <v>201</v>
      </c>
      <c r="E40" s="61" t="s">
        <v>24</v>
      </c>
      <c r="F40" s="63" t="s">
        <v>179</v>
      </c>
      <c r="G40" s="59" t="s">
        <v>201</v>
      </c>
      <c r="H40" s="61" t="s">
        <v>24</v>
      </c>
      <c r="I40" s="63" t="s">
        <v>179</v>
      </c>
      <c r="J40" s="59" t="s">
        <v>201</v>
      </c>
      <c r="K40" s="61" t="s">
        <v>24</v>
      </c>
      <c r="L40" s="63" t="s">
        <v>179</v>
      </c>
      <c r="M40" s="59" t="s">
        <v>201</v>
      </c>
      <c r="N40" s="26"/>
      <c r="O40" s="18"/>
      <c r="P40" s="19"/>
      <c r="Q40" s="19"/>
      <c r="R40" s="14"/>
    </row>
    <row r="41" spans="1:70" x14ac:dyDescent="0.2">
      <c r="A41" s="9" t="s">
        <v>171</v>
      </c>
      <c r="B41" s="62"/>
      <c r="C41" s="64"/>
      <c r="D41" s="60"/>
      <c r="E41" s="62"/>
      <c r="F41" s="64"/>
      <c r="G41" s="60"/>
      <c r="H41" s="62"/>
      <c r="I41" s="64"/>
      <c r="J41" s="60"/>
      <c r="K41" s="62"/>
      <c r="L41" s="64"/>
      <c r="M41" s="60"/>
      <c r="N41" s="26"/>
      <c r="O41" s="18"/>
      <c r="P41" s="20"/>
      <c r="Q41" s="20"/>
      <c r="R41" s="14"/>
    </row>
    <row r="42" spans="1:70" s="12" customFormat="1" x14ac:dyDescent="0.2">
      <c r="A42" s="13" t="s">
        <v>192</v>
      </c>
      <c r="B42" s="34">
        <f>MIN('Oferente 1'!B42)</f>
        <v>260000</v>
      </c>
      <c r="C42" s="34">
        <f>MIN('Oferente 1'!C42)</f>
        <v>1972</v>
      </c>
      <c r="D42" s="34">
        <f>MIN('Oferente 1'!D42)</f>
        <v>350000</v>
      </c>
      <c r="E42" s="34">
        <f>MIN('Oferente 1'!E42)</f>
        <v>576000</v>
      </c>
      <c r="F42" s="34">
        <f>MIN('Oferente 1'!F42)</f>
        <v>2900</v>
      </c>
      <c r="G42" s="34">
        <f>MIN('Oferente 1'!G42)</f>
        <v>480000</v>
      </c>
      <c r="H42" s="34">
        <f>MIN('Oferente 1'!H42)</f>
        <v>816000</v>
      </c>
      <c r="I42" s="34">
        <f>MIN('Oferente 1'!I42)</f>
        <v>3200</v>
      </c>
      <c r="J42" s="34">
        <f>MIN('Oferente 1'!J42)</f>
        <v>480000</v>
      </c>
      <c r="K42" s="34">
        <f>MIN('Oferente 1'!K42)</f>
        <v>1020000</v>
      </c>
      <c r="L42" s="34">
        <f>MIN('Oferente 1'!L42)</f>
        <v>3596</v>
      </c>
      <c r="M42" s="34">
        <f>MIN('Oferente 1'!M42)</f>
        <v>580000</v>
      </c>
      <c r="N42" s="26"/>
    </row>
    <row r="43" spans="1:70" s="12" customFormat="1" x14ac:dyDescent="0.2">
      <c r="A43" s="13" t="s">
        <v>187</v>
      </c>
      <c r="B43" s="34">
        <f>MIN('Oferente 1'!B43)</f>
        <v>542560</v>
      </c>
      <c r="C43" s="34">
        <f>MIN('Oferente 1'!C43)</f>
        <v>1972</v>
      </c>
      <c r="D43" s="34">
        <f>MIN('Oferente 1'!D43)</f>
        <v>350000</v>
      </c>
      <c r="E43" s="34">
        <f>MIN('Oferente 1'!E43)</f>
        <v>1056000</v>
      </c>
      <c r="F43" s="34">
        <f>MIN('Oferente 1'!F43)</f>
        <v>2900</v>
      </c>
      <c r="G43" s="34">
        <f>MIN('Oferente 1'!G43)</f>
        <v>480000</v>
      </c>
      <c r="H43" s="34">
        <f>MIN('Oferente 1'!H43)</f>
        <v>1332000</v>
      </c>
      <c r="I43" s="34">
        <f>MIN('Oferente 1'!I43)</f>
        <v>3200</v>
      </c>
      <c r="J43" s="34">
        <f>MIN('Oferente 1'!J43)</f>
        <v>480000</v>
      </c>
      <c r="K43" s="34">
        <f>MIN('Oferente 1'!K43)</f>
        <v>1680000</v>
      </c>
      <c r="L43" s="34">
        <f>MIN('Oferente 1'!L43)</f>
        <v>3596</v>
      </c>
      <c r="M43" s="34">
        <f>MIN('Oferente 1'!M43)</f>
        <v>580000</v>
      </c>
      <c r="N43" s="26"/>
    </row>
    <row r="44" spans="1:70" s="12" customFormat="1" x14ac:dyDescent="0.2">
      <c r="A44" s="13" t="s">
        <v>188</v>
      </c>
      <c r="B44" s="34">
        <f>MIN('Oferente 1'!B44)</f>
        <v>515680</v>
      </c>
      <c r="C44" s="34">
        <f>MIN('Oferente 1'!C44)</f>
        <v>1972</v>
      </c>
      <c r="D44" s="34">
        <f>MIN('Oferente 1'!D44)</f>
        <v>350000</v>
      </c>
      <c r="E44" s="34">
        <f>MIN('Oferente 1'!E44)</f>
        <v>936000</v>
      </c>
      <c r="F44" s="34">
        <f>MIN('Oferente 1'!F44)</f>
        <v>2900</v>
      </c>
      <c r="G44" s="34">
        <f>MIN('Oferente 1'!G44)</f>
        <v>480000</v>
      </c>
      <c r="H44" s="34">
        <f>MIN('Oferente 1'!H44)</f>
        <v>1236000</v>
      </c>
      <c r="I44" s="34">
        <f>MIN('Oferente 1'!I44)</f>
        <v>3200</v>
      </c>
      <c r="J44" s="34">
        <f>MIN('Oferente 1'!J44)</f>
        <v>480000</v>
      </c>
      <c r="K44" s="34">
        <f>MIN('Oferente 1'!K44)</f>
        <v>1560000</v>
      </c>
      <c r="L44" s="34">
        <f>MIN('Oferente 1'!L44)</f>
        <v>3596</v>
      </c>
      <c r="M44" s="34">
        <f>MIN('Oferente 1'!M44)</f>
        <v>580000</v>
      </c>
      <c r="N44" s="26"/>
    </row>
    <row r="45" spans="1:70" s="12" customFormat="1" x14ac:dyDescent="0.2">
      <c r="A45" s="13" t="s">
        <v>189</v>
      </c>
      <c r="B45" s="34">
        <f>MIN('Oferente 1'!B45)</f>
        <v>515680</v>
      </c>
      <c r="C45" s="34">
        <f>MIN('Oferente 1'!C45)</f>
        <v>1972</v>
      </c>
      <c r="D45" s="34">
        <f>MIN('Oferente 1'!D45)</f>
        <v>350000</v>
      </c>
      <c r="E45" s="34">
        <f>MIN('Oferente 1'!E45)</f>
        <v>936000</v>
      </c>
      <c r="F45" s="34">
        <f>MIN('Oferente 1'!F45)</f>
        <v>2900</v>
      </c>
      <c r="G45" s="34">
        <f>MIN('Oferente 1'!G45)</f>
        <v>480000</v>
      </c>
      <c r="H45" s="34">
        <f>MIN('Oferente 1'!H45)</f>
        <v>1236000</v>
      </c>
      <c r="I45" s="34">
        <f>MIN('Oferente 1'!I45)</f>
        <v>3200</v>
      </c>
      <c r="J45" s="34">
        <f>MIN('Oferente 1'!J45)</f>
        <v>480000</v>
      </c>
      <c r="K45" s="34">
        <f>MIN('Oferente 1'!K45)</f>
        <v>1560000</v>
      </c>
      <c r="L45" s="34">
        <f>MIN('Oferente 1'!L45)</f>
        <v>3596</v>
      </c>
      <c r="M45" s="34">
        <f>MIN('Oferente 1'!M45)</f>
        <v>580000</v>
      </c>
      <c r="N45" s="26"/>
    </row>
    <row r="46" spans="1:70" s="12" customFormat="1" ht="15" customHeight="1" x14ac:dyDescent="0.2">
      <c r="A46" s="13" t="s">
        <v>190</v>
      </c>
      <c r="B46" s="34">
        <f>MIN('Oferente 1'!B46)</f>
        <v>515680</v>
      </c>
      <c r="C46" s="34">
        <f>MIN('Oferente 1'!C46)</f>
        <v>1972</v>
      </c>
      <c r="D46" s="34">
        <f>MIN('Oferente 1'!D46)</f>
        <v>350000</v>
      </c>
      <c r="E46" s="34">
        <f>MIN('Oferente 1'!E46)</f>
        <v>960000</v>
      </c>
      <c r="F46" s="34">
        <f>MIN('Oferente 1'!F46)</f>
        <v>2900</v>
      </c>
      <c r="G46" s="34">
        <f>MIN('Oferente 1'!G46)</f>
        <v>480000</v>
      </c>
      <c r="H46" s="34">
        <f>MIN('Oferente 1'!H46)</f>
        <v>1260000</v>
      </c>
      <c r="I46" s="34">
        <f>MIN('Oferente 1'!I46)</f>
        <v>3200</v>
      </c>
      <c r="J46" s="34">
        <f>MIN('Oferente 1'!J46)</f>
        <v>480000</v>
      </c>
      <c r="K46" s="34">
        <f>MIN('Oferente 1'!K46)</f>
        <v>1608000</v>
      </c>
      <c r="L46" s="34">
        <f>MIN('Oferente 1'!L46)</f>
        <v>3596</v>
      </c>
      <c r="M46" s="34">
        <f>MIN('Oferente 1'!M46)</f>
        <v>580000</v>
      </c>
      <c r="N46" s="26"/>
    </row>
    <row r="47" spans="1:70" s="12" customFormat="1" x14ac:dyDescent="0.2">
      <c r="A47" s="13" t="s">
        <v>191</v>
      </c>
      <c r="B47" s="34">
        <f>MIN('Oferente 1'!B47)</f>
        <v>515680</v>
      </c>
      <c r="C47" s="34">
        <f>MIN('Oferente 1'!C47)</f>
        <v>1972</v>
      </c>
      <c r="D47" s="34">
        <f>MIN('Oferente 1'!D47)</f>
        <v>350000</v>
      </c>
      <c r="E47" s="34">
        <f>MIN('Oferente 1'!E47)</f>
        <v>600000</v>
      </c>
      <c r="F47" s="34">
        <f>MIN('Oferente 1'!F47)</f>
        <v>2900</v>
      </c>
      <c r="G47" s="34">
        <f>MIN('Oferente 1'!G47)</f>
        <v>480000</v>
      </c>
      <c r="H47" s="34">
        <f>MIN('Oferente 1'!H47)</f>
        <v>840000</v>
      </c>
      <c r="I47" s="34">
        <f>MIN('Oferente 1'!I47)</f>
        <v>3200</v>
      </c>
      <c r="J47" s="34">
        <f>MIN('Oferente 1'!J47)</f>
        <v>480000</v>
      </c>
      <c r="K47" s="34">
        <f>MIN('Oferente 1'!K47)</f>
        <v>1056000</v>
      </c>
      <c r="L47" s="34">
        <f>MIN('Oferente 1'!L47)</f>
        <v>3596</v>
      </c>
      <c r="M47" s="34">
        <f>MIN('Oferente 1'!M47)</f>
        <v>580000</v>
      </c>
      <c r="N47" s="26"/>
    </row>
    <row r="48" spans="1:70" s="12" customFormat="1" x14ac:dyDescent="0.2">
      <c r="A48" s="13" t="s">
        <v>128</v>
      </c>
      <c r="B48" s="34">
        <f>MIN('Oferente 1'!B48)</f>
        <v>412000</v>
      </c>
      <c r="C48" s="34">
        <f>MIN('Oferente 1'!C48)</f>
        <v>1972</v>
      </c>
      <c r="D48" s="34">
        <f>MIN('Oferente 1'!D48)</f>
        <v>350000</v>
      </c>
      <c r="E48" s="34">
        <f>MIN('Oferente 1'!E48)</f>
        <v>828000</v>
      </c>
      <c r="F48" s="34">
        <f>MIN('Oferente 1'!F48)</f>
        <v>2900</v>
      </c>
      <c r="G48" s="34">
        <f>MIN('Oferente 1'!G48)</f>
        <v>480000</v>
      </c>
      <c r="H48" s="34">
        <f>MIN('Oferente 1'!H48)</f>
        <v>1152000</v>
      </c>
      <c r="I48" s="34">
        <f>MIN('Oferente 1'!I48)</f>
        <v>3200</v>
      </c>
      <c r="J48" s="34">
        <f>MIN('Oferente 1'!J48)</f>
        <v>480000</v>
      </c>
      <c r="K48" s="34">
        <f>MIN('Oferente 1'!K48)</f>
        <v>1440000</v>
      </c>
      <c r="L48" s="34">
        <f>MIN('Oferente 1'!L48)</f>
        <v>3596</v>
      </c>
      <c r="M48" s="34">
        <f>MIN('Oferente 1'!M48)</f>
        <v>580000</v>
      </c>
      <c r="N48" s="26"/>
    </row>
    <row r="49" spans="1:18" s="12" customFormat="1" x14ac:dyDescent="0.2">
      <c r="A49" s="13" t="s">
        <v>193</v>
      </c>
      <c r="B49" s="34">
        <f>MIN('Oferente 1'!B49)</f>
        <v>412000</v>
      </c>
      <c r="C49" s="34">
        <f>MIN('Oferente 1'!C49)</f>
        <v>1972</v>
      </c>
      <c r="D49" s="34">
        <f>MIN('Oferente 1'!D49)</f>
        <v>350000</v>
      </c>
      <c r="E49" s="34">
        <f>MIN('Oferente 1'!E49)</f>
        <v>828000</v>
      </c>
      <c r="F49" s="34">
        <f>MIN('Oferente 1'!F49)</f>
        <v>2900</v>
      </c>
      <c r="G49" s="34">
        <f>MIN('Oferente 1'!G49)</f>
        <v>480000</v>
      </c>
      <c r="H49" s="34">
        <f>MIN('Oferente 1'!H49)</f>
        <v>1152000</v>
      </c>
      <c r="I49" s="34">
        <f>MIN('Oferente 1'!I49)</f>
        <v>3200</v>
      </c>
      <c r="J49" s="34">
        <f>MIN('Oferente 1'!J49)</f>
        <v>480000</v>
      </c>
      <c r="K49" s="34">
        <f>MIN('Oferente 1'!K49)</f>
        <v>1440000</v>
      </c>
      <c r="L49" s="34">
        <f>MIN('Oferente 1'!L49)</f>
        <v>3596</v>
      </c>
      <c r="M49" s="34">
        <f>MIN('Oferente 1'!M49)</f>
        <v>580000</v>
      </c>
      <c r="N49" s="26"/>
    </row>
    <row r="50" spans="1:18" s="12" customFormat="1" x14ac:dyDescent="0.2">
      <c r="A50" s="13" t="s">
        <v>129</v>
      </c>
      <c r="B50" s="34">
        <f>MIN('Oferente 1'!B50)</f>
        <v>320000</v>
      </c>
      <c r="C50" s="34">
        <f>MIN('Oferente 1'!C50)</f>
        <v>1972</v>
      </c>
      <c r="D50" s="34">
        <f>MIN('Oferente 1'!D50)</f>
        <v>350000</v>
      </c>
      <c r="E50" s="34">
        <f>MIN('Oferente 1'!E50)</f>
        <v>590000</v>
      </c>
      <c r="F50" s="34">
        <f>MIN('Oferente 1'!F50)</f>
        <v>2900</v>
      </c>
      <c r="G50" s="34">
        <f>MIN('Oferente 1'!G50)</f>
        <v>480000</v>
      </c>
      <c r="H50" s="34">
        <f>MIN('Oferente 1'!H50)</f>
        <v>926000</v>
      </c>
      <c r="I50" s="34">
        <f>MIN('Oferente 1'!I50)</f>
        <v>3200</v>
      </c>
      <c r="J50" s="34">
        <f>MIN('Oferente 1'!J50)</f>
        <v>480000</v>
      </c>
      <c r="K50" s="34">
        <f>MIN('Oferente 1'!K50)</f>
        <v>1180000</v>
      </c>
      <c r="L50" s="34">
        <f>MIN('Oferente 1'!L50)</f>
        <v>3596</v>
      </c>
      <c r="M50" s="34">
        <f>MIN('Oferente 1'!M50)</f>
        <v>580000</v>
      </c>
      <c r="N50" s="26"/>
    </row>
    <row r="51" spans="1:18" s="12" customFormat="1" x14ac:dyDescent="0.2">
      <c r="A51" s="13" t="s">
        <v>20</v>
      </c>
      <c r="B51" s="34">
        <f>MIN('Oferente 1'!B51)</f>
        <v>420000</v>
      </c>
      <c r="C51" s="34">
        <f>MIN('Oferente 1'!C51)</f>
        <v>1972</v>
      </c>
      <c r="D51" s="34">
        <f>MIN('Oferente 1'!D51)</f>
        <v>350000</v>
      </c>
      <c r="E51" s="34">
        <f>MIN('Oferente 1'!E51)</f>
        <v>828000</v>
      </c>
      <c r="F51" s="34">
        <f>MIN('Oferente 1'!F51)</f>
        <v>2900</v>
      </c>
      <c r="G51" s="34">
        <f>MIN('Oferente 1'!G51)</f>
        <v>480000</v>
      </c>
      <c r="H51" s="34">
        <f>MIN('Oferente 1'!H51)</f>
        <v>1152000</v>
      </c>
      <c r="I51" s="34">
        <f>MIN('Oferente 1'!I51)</f>
        <v>3200</v>
      </c>
      <c r="J51" s="34">
        <f>MIN('Oferente 1'!J51)</f>
        <v>480000</v>
      </c>
      <c r="K51" s="34">
        <f>MIN('Oferente 1'!K51)</f>
        <v>1440000</v>
      </c>
      <c r="L51" s="34">
        <f>MIN('Oferente 1'!L51)</f>
        <v>3596</v>
      </c>
      <c r="M51" s="34">
        <f>MIN('Oferente 1'!M51)</f>
        <v>580000</v>
      </c>
      <c r="N51" s="26"/>
    </row>
    <row r="52" spans="1:18" s="12" customFormat="1" x14ac:dyDescent="0.2">
      <c r="A52" s="13" t="s">
        <v>130</v>
      </c>
      <c r="B52" s="34">
        <f>MIN('Oferente 1'!B52)</f>
        <v>490000</v>
      </c>
      <c r="C52" s="34">
        <f>MIN('Oferente 1'!C52)</f>
        <v>1972</v>
      </c>
      <c r="D52" s="34">
        <f>MIN('Oferente 1'!D52)</f>
        <v>350000</v>
      </c>
      <c r="E52" s="34">
        <f>MIN('Oferente 1'!E52)</f>
        <v>756000</v>
      </c>
      <c r="F52" s="34">
        <f>MIN('Oferente 1'!F52)</f>
        <v>2900</v>
      </c>
      <c r="G52" s="34">
        <f>MIN('Oferente 1'!G52)</f>
        <v>480000</v>
      </c>
      <c r="H52" s="34">
        <f>MIN('Oferente 1'!H52)</f>
        <v>1056000</v>
      </c>
      <c r="I52" s="34">
        <f>MIN('Oferente 1'!I52)</f>
        <v>3200</v>
      </c>
      <c r="J52" s="34">
        <f>MIN('Oferente 1'!J52)</f>
        <v>480000</v>
      </c>
      <c r="K52" s="34">
        <f>MIN('Oferente 1'!K52)</f>
        <v>1320000</v>
      </c>
      <c r="L52" s="34">
        <f>MIN('Oferente 1'!L52)</f>
        <v>3596</v>
      </c>
      <c r="M52" s="34">
        <f>MIN('Oferente 1'!M52)</f>
        <v>580000</v>
      </c>
      <c r="N52" s="26"/>
    </row>
    <row r="53" spans="1:18" s="12" customFormat="1" x14ac:dyDescent="0.2">
      <c r="A53" s="13" t="s">
        <v>131</v>
      </c>
      <c r="B53" s="34">
        <f>MIN('Oferente 1'!B53)</f>
        <v>395272</v>
      </c>
      <c r="C53" s="34">
        <f>MIN('Oferente 1'!C53)</f>
        <v>1972</v>
      </c>
      <c r="D53" s="34">
        <f>MIN('Oferente 1'!D53)</f>
        <v>350000</v>
      </c>
      <c r="E53" s="34">
        <f>MIN('Oferente 1'!E53)</f>
        <v>649200</v>
      </c>
      <c r="F53" s="34">
        <f>MIN('Oferente 1'!F53)</f>
        <v>2900</v>
      </c>
      <c r="G53" s="34">
        <f>MIN('Oferente 1'!G53)</f>
        <v>480000</v>
      </c>
      <c r="H53" s="34">
        <f>MIN('Oferente 1'!H53)</f>
        <v>912000</v>
      </c>
      <c r="I53" s="34">
        <f>MIN('Oferente 1'!I53)</f>
        <v>3200</v>
      </c>
      <c r="J53" s="34">
        <f>MIN('Oferente 1'!J53)</f>
        <v>480000</v>
      </c>
      <c r="K53" s="34">
        <f>MIN('Oferente 1'!K53)</f>
        <v>1140000</v>
      </c>
      <c r="L53" s="34">
        <f>MIN('Oferente 1'!L53)</f>
        <v>3596</v>
      </c>
      <c r="M53" s="34">
        <f>MIN('Oferente 1'!M53)</f>
        <v>580000</v>
      </c>
      <c r="N53" s="26"/>
    </row>
    <row r="54" spans="1:18" s="12" customFormat="1" x14ac:dyDescent="0.2">
      <c r="A54" s="13" t="s">
        <v>132</v>
      </c>
      <c r="B54" s="34">
        <f>MIN('Oferente 1'!B54)</f>
        <v>520000</v>
      </c>
      <c r="C54" s="34">
        <f>MIN('Oferente 1'!C54)</f>
        <v>1972</v>
      </c>
      <c r="D54" s="34">
        <f>MIN('Oferente 1'!D54)</f>
        <v>350000</v>
      </c>
      <c r="E54" s="34">
        <f>MIN('Oferente 1'!E54)</f>
        <v>708000</v>
      </c>
      <c r="F54" s="34">
        <f>MIN('Oferente 1'!F54)</f>
        <v>2900</v>
      </c>
      <c r="G54" s="34">
        <f>MIN('Oferente 1'!G54)</f>
        <v>480000</v>
      </c>
      <c r="H54" s="34">
        <f>MIN('Oferente 1'!H54)</f>
        <v>979200</v>
      </c>
      <c r="I54" s="34">
        <f>MIN('Oferente 1'!I54)</f>
        <v>3200</v>
      </c>
      <c r="J54" s="34">
        <f>MIN('Oferente 1'!J54)</f>
        <v>480000</v>
      </c>
      <c r="K54" s="34">
        <f>MIN('Oferente 1'!K54)</f>
        <v>1224000</v>
      </c>
      <c r="L54" s="34">
        <f>MIN('Oferente 1'!L54)</f>
        <v>3596</v>
      </c>
      <c r="M54" s="34">
        <f>MIN('Oferente 1'!M54)</f>
        <v>580000</v>
      </c>
      <c r="N54" s="26"/>
    </row>
    <row r="55" spans="1:18" s="12" customFormat="1" x14ac:dyDescent="0.2">
      <c r="A55" s="13" t="s">
        <v>167</v>
      </c>
      <c r="B55" s="34">
        <f>MIN('Oferente 1'!B55)</f>
        <v>395272</v>
      </c>
      <c r="C55" s="34">
        <f>MIN('Oferente 1'!C55)</f>
        <v>1972</v>
      </c>
      <c r="D55" s="34">
        <f>MIN('Oferente 1'!D55)</f>
        <v>350000</v>
      </c>
      <c r="E55" s="34">
        <f>MIN('Oferente 1'!E55)</f>
        <v>624000</v>
      </c>
      <c r="F55" s="34">
        <f>MIN('Oferente 1'!F55)</f>
        <v>2900</v>
      </c>
      <c r="G55" s="34">
        <f>MIN('Oferente 1'!G55)</f>
        <v>480000</v>
      </c>
      <c r="H55" s="34">
        <f>MIN('Oferente 1'!H55)</f>
        <v>864000</v>
      </c>
      <c r="I55" s="34">
        <f>MIN('Oferente 1'!I55)</f>
        <v>3200</v>
      </c>
      <c r="J55" s="34">
        <f>MIN('Oferente 1'!J55)</f>
        <v>480000</v>
      </c>
      <c r="K55" s="34">
        <f>MIN('Oferente 1'!K55)</f>
        <v>1080000</v>
      </c>
      <c r="L55" s="34">
        <f>MIN('Oferente 1'!L55)</f>
        <v>3596</v>
      </c>
      <c r="M55" s="34">
        <f>MIN('Oferente 1'!M55)</f>
        <v>580000</v>
      </c>
      <c r="N55" s="26"/>
    </row>
    <row r="56" spans="1:18" s="12" customFormat="1" x14ac:dyDescent="0.2">
      <c r="A56" s="13" t="s">
        <v>133</v>
      </c>
      <c r="B56" s="34">
        <f>MIN('Oferente 1'!B56)</f>
        <v>420000</v>
      </c>
      <c r="C56" s="34">
        <f>MIN('Oferente 1'!C56)</f>
        <v>1972</v>
      </c>
      <c r="D56" s="34">
        <f>MIN('Oferente 1'!D56)</f>
        <v>350000</v>
      </c>
      <c r="E56" s="34">
        <f>MIN('Oferente 1'!E56)</f>
        <v>624000</v>
      </c>
      <c r="F56" s="34">
        <f>MIN('Oferente 1'!F56)</f>
        <v>2900</v>
      </c>
      <c r="G56" s="34">
        <f>MIN('Oferente 1'!G56)</f>
        <v>480000</v>
      </c>
      <c r="H56" s="34">
        <f>MIN('Oferente 1'!H56)</f>
        <v>864000</v>
      </c>
      <c r="I56" s="34">
        <f>MIN('Oferente 1'!I56)</f>
        <v>3200</v>
      </c>
      <c r="J56" s="34">
        <f>MIN('Oferente 1'!J56)</f>
        <v>480000</v>
      </c>
      <c r="K56" s="34">
        <f>MIN('Oferente 1'!K56)</f>
        <v>1080000</v>
      </c>
      <c r="L56" s="34">
        <f>MIN('Oferente 1'!L56)</f>
        <v>3596</v>
      </c>
      <c r="M56" s="34">
        <f>MIN('Oferente 1'!M56)</f>
        <v>580000</v>
      </c>
      <c r="N56" s="26"/>
    </row>
    <row r="57" spans="1:18" s="12" customFormat="1" x14ac:dyDescent="0.2">
      <c r="A57" s="13" t="s">
        <v>134</v>
      </c>
      <c r="B57" s="34">
        <f>MIN('Oferente 1'!B57)</f>
        <v>420000</v>
      </c>
      <c r="C57" s="34">
        <f>MIN('Oferente 1'!C57)</f>
        <v>1972</v>
      </c>
      <c r="D57" s="34">
        <f>MIN('Oferente 1'!D57)</f>
        <v>350000</v>
      </c>
      <c r="E57" s="34">
        <f>MIN('Oferente 1'!E57)</f>
        <v>624000</v>
      </c>
      <c r="F57" s="34">
        <f>MIN('Oferente 1'!F57)</f>
        <v>2900</v>
      </c>
      <c r="G57" s="34">
        <f>MIN('Oferente 1'!G57)</f>
        <v>480000</v>
      </c>
      <c r="H57" s="34">
        <f>MIN('Oferente 1'!H57)</f>
        <v>864000</v>
      </c>
      <c r="I57" s="34">
        <f>MIN('Oferente 1'!I57)</f>
        <v>3200</v>
      </c>
      <c r="J57" s="34">
        <f>MIN('Oferente 1'!J57)</f>
        <v>480000</v>
      </c>
      <c r="K57" s="34">
        <f>MIN('Oferente 1'!K57)</f>
        <v>1080000</v>
      </c>
      <c r="L57" s="34">
        <f>MIN('Oferente 1'!L57)</f>
        <v>3596</v>
      </c>
      <c r="M57" s="34">
        <f>MIN('Oferente 1'!M57)</f>
        <v>580000</v>
      </c>
      <c r="N57" s="26"/>
    </row>
    <row r="58" spans="1:18" s="12" customFormat="1" x14ac:dyDescent="0.2">
      <c r="A58" s="15" t="s">
        <v>25</v>
      </c>
      <c r="B58" s="34">
        <f>MIN('Oferente 1'!B58)</f>
        <v>855000</v>
      </c>
      <c r="C58" s="34">
        <f>MIN('Oferente 1'!C58)</f>
        <v>1972</v>
      </c>
      <c r="D58" s="34">
        <f>MIN('Oferente 1'!D58)</f>
        <v>350000</v>
      </c>
      <c r="E58" s="34">
        <f>MIN('Oferente 1'!E58)</f>
        <v>1523311</v>
      </c>
      <c r="F58" s="34">
        <f>MIN('Oferente 1'!F58)</f>
        <v>2900</v>
      </c>
      <c r="G58" s="34">
        <f>MIN('Oferente 1'!G58)</f>
        <v>480000</v>
      </c>
      <c r="H58" s="34">
        <f>MIN('Oferente 1'!H58)</f>
        <v>1872343</v>
      </c>
      <c r="I58" s="34">
        <f>MIN('Oferente 1'!I58)</f>
        <v>3200</v>
      </c>
      <c r="J58" s="34">
        <f>MIN('Oferente 1'!J58)</f>
        <v>480000</v>
      </c>
      <c r="K58" s="34">
        <f>MIN('Oferente 1'!K58)</f>
        <v>2531099</v>
      </c>
      <c r="L58" s="34">
        <f>MIN('Oferente 1'!L58)</f>
        <v>3596</v>
      </c>
      <c r="M58" s="34">
        <f>MIN('Oferente 1'!M58)</f>
        <v>580000</v>
      </c>
      <c r="N58" s="26"/>
      <c r="O58" s="26"/>
      <c r="P58" s="26"/>
      <c r="Q58" s="26"/>
      <c r="R58" s="26"/>
    </row>
    <row r="59" spans="1:18" s="12" customFormat="1" x14ac:dyDescent="0.2">
      <c r="A59" s="15" t="s">
        <v>26</v>
      </c>
      <c r="B59" s="34">
        <f>MIN('Oferente 1'!B59)</f>
        <v>970000</v>
      </c>
      <c r="C59" s="34">
        <f>MIN('Oferente 1'!C59)</f>
        <v>1972</v>
      </c>
      <c r="D59" s="34">
        <f>MIN('Oferente 1'!D59)</f>
        <v>350000</v>
      </c>
      <c r="E59" s="34">
        <f>MIN('Oferente 1'!E59)</f>
        <v>1632343</v>
      </c>
      <c r="F59" s="34">
        <f>MIN('Oferente 1'!F59)</f>
        <v>2900</v>
      </c>
      <c r="G59" s="34">
        <f>MIN('Oferente 1'!G59)</f>
        <v>480000</v>
      </c>
      <c r="H59" s="34">
        <f>MIN('Oferente 1'!H59)</f>
        <v>2012665</v>
      </c>
      <c r="I59" s="34">
        <f>MIN('Oferente 1'!I59)</f>
        <v>3200</v>
      </c>
      <c r="J59" s="34">
        <f>MIN('Oferente 1'!J59)</f>
        <v>480000</v>
      </c>
      <c r="K59" s="34">
        <f>MIN('Oferente 1'!K59)</f>
        <v>3176864</v>
      </c>
      <c r="L59" s="34">
        <f>MIN('Oferente 1'!L59)</f>
        <v>3596</v>
      </c>
      <c r="M59" s="34">
        <f>MIN('Oferente 1'!M59)</f>
        <v>580000</v>
      </c>
      <c r="N59" s="26"/>
      <c r="O59" s="26"/>
      <c r="P59" s="26"/>
      <c r="Q59" s="26"/>
      <c r="R59" s="26"/>
    </row>
    <row r="60" spans="1:18" s="12" customFormat="1" x14ac:dyDescent="0.2">
      <c r="A60" s="15" t="s">
        <v>27</v>
      </c>
      <c r="B60" s="34">
        <f>MIN('Oferente 1'!B60)</f>
        <v>980000</v>
      </c>
      <c r="C60" s="34">
        <f>MIN('Oferente 1'!C60)</f>
        <v>1972</v>
      </c>
      <c r="D60" s="34">
        <f>MIN('Oferente 1'!D60)</f>
        <v>350000</v>
      </c>
      <c r="E60" s="34">
        <f>MIN('Oferente 1'!E60)</f>
        <v>1626343</v>
      </c>
      <c r="F60" s="34">
        <f>MIN('Oferente 1'!F60)</f>
        <v>2900</v>
      </c>
      <c r="G60" s="34">
        <f>MIN('Oferente 1'!G60)</f>
        <v>480000</v>
      </c>
      <c r="H60" s="34">
        <f>MIN('Oferente 1'!H60)</f>
        <v>2116048</v>
      </c>
      <c r="I60" s="34">
        <f>MIN('Oferente 1'!I60)</f>
        <v>3200</v>
      </c>
      <c r="J60" s="34">
        <f>MIN('Oferente 1'!J60)</f>
        <v>480000</v>
      </c>
      <c r="K60" s="34">
        <f>MIN('Oferente 1'!K60)</f>
        <v>3477920</v>
      </c>
      <c r="L60" s="34">
        <f>MIN('Oferente 1'!L60)</f>
        <v>3596</v>
      </c>
      <c r="M60" s="34">
        <f>MIN('Oferente 1'!M60)</f>
        <v>580000</v>
      </c>
      <c r="N60" s="26"/>
      <c r="O60" s="26"/>
      <c r="P60" s="26"/>
      <c r="Q60" s="26"/>
      <c r="R60" s="26"/>
    </row>
    <row r="61" spans="1:18" s="12" customFormat="1" x14ac:dyDescent="0.2">
      <c r="A61" s="15" t="s">
        <v>28</v>
      </c>
      <c r="B61" s="34">
        <f>MIN('Oferente 1'!B61)</f>
        <v>1020000</v>
      </c>
      <c r="C61" s="34">
        <f>MIN('Oferente 1'!C61)</f>
        <v>1972</v>
      </c>
      <c r="D61" s="34">
        <f>MIN('Oferente 1'!D61)</f>
        <v>350000</v>
      </c>
      <c r="E61" s="34">
        <f>MIN('Oferente 1'!E61)</f>
        <v>1626343</v>
      </c>
      <c r="F61" s="34">
        <f>MIN('Oferente 1'!F61)</f>
        <v>2900</v>
      </c>
      <c r="G61" s="34">
        <f>MIN('Oferente 1'!G61)</f>
        <v>480000</v>
      </c>
      <c r="H61" s="34">
        <f>MIN('Oferente 1'!H61)</f>
        <v>2116048</v>
      </c>
      <c r="I61" s="34">
        <f>MIN('Oferente 1'!I61)</f>
        <v>3200</v>
      </c>
      <c r="J61" s="34">
        <f>MIN('Oferente 1'!J61)</f>
        <v>480000</v>
      </c>
      <c r="K61" s="34">
        <f>MIN('Oferente 1'!K61)</f>
        <v>3477920</v>
      </c>
      <c r="L61" s="34">
        <f>MIN('Oferente 1'!L61)</f>
        <v>3596</v>
      </c>
      <c r="M61" s="34">
        <f>MIN('Oferente 1'!M61)</f>
        <v>580000</v>
      </c>
      <c r="N61" s="26"/>
      <c r="O61" s="26"/>
      <c r="P61" s="26"/>
      <c r="Q61" s="26"/>
      <c r="R61" s="26"/>
    </row>
    <row r="62" spans="1:18" s="12" customFormat="1" x14ac:dyDescent="0.2">
      <c r="A62" s="15" t="s">
        <v>29</v>
      </c>
      <c r="B62" s="34">
        <f>MIN('Oferente 1'!B62)</f>
        <v>860000</v>
      </c>
      <c r="C62" s="34">
        <f>MIN('Oferente 1'!C62)</f>
        <v>1972</v>
      </c>
      <c r="D62" s="34">
        <f>MIN('Oferente 1'!D62)</f>
        <v>350000</v>
      </c>
      <c r="E62" s="34">
        <f>MIN('Oferente 1'!E62)</f>
        <v>1523311</v>
      </c>
      <c r="F62" s="34">
        <f>MIN('Oferente 1'!F62)</f>
        <v>2900</v>
      </c>
      <c r="G62" s="34">
        <f>MIN('Oferente 1'!G62)</f>
        <v>480000</v>
      </c>
      <c r="H62" s="34">
        <f>MIN('Oferente 1'!H62)</f>
        <v>1872343</v>
      </c>
      <c r="I62" s="34">
        <f>MIN('Oferente 1'!I62)</f>
        <v>3200</v>
      </c>
      <c r="J62" s="34">
        <f>MIN('Oferente 1'!J62)</f>
        <v>480000</v>
      </c>
      <c r="K62" s="34">
        <f>MIN('Oferente 1'!K62)</f>
        <v>3026336</v>
      </c>
      <c r="L62" s="34">
        <f>MIN('Oferente 1'!L62)</f>
        <v>3596</v>
      </c>
      <c r="M62" s="34">
        <f>MIN('Oferente 1'!M62)</f>
        <v>580000</v>
      </c>
      <c r="N62" s="26"/>
      <c r="O62" s="26"/>
      <c r="P62" s="26"/>
      <c r="Q62" s="26"/>
      <c r="R62" s="26"/>
    </row>
    <row r="63" spans="1:18" s="12" customFormat="1" x14ac:dyDescent="0.2">
      <c r="A63" s="15" t="s">
        <v>30</v>
      </c>
      <c r="B63" s="34">
        <f>MIN('Oferente 1'!B63)</f>
        <v>1042000</v>
      </c>
      <c r="C63" s="34">
        <f>MIN('Oferente 1'!C63)</f>
        <v>1972</v>
      </c>
      <c r="D63" s="34">
        <f>MIN('Oferente 1'!D63)</f>
        <v>350000</v>
      </c>
      <c r="E63" s="34">
        <f>MIN('Oferente 1'!E63)</f>
        <v>1626343</v>
      </c>
      <c r="F63" s="34">
        <f>MIN('Oferente 1'!F63)</f>
        <v>2900</v>
      </c>
      <c r="G63" s="34">
        <f>MIN('Oferente 1'!G63)</f>
        <v>480000</v>
      </c>
      <c r="H63" s="34">
        <f>MIN('Oferente 1'!H63)</f>
        <v>2141176</v>
      </c>
      <c r="I63" s="34">
        <f>MIN('Oferente 1'!I63)</f>
        <v>3200</v>
      </c>
      <c r="J63" s="34">
        <f>MIN('Oferente 1'!J63)</f>
        <v>480000</v>
      </c>
      <c r="K63" s="34">
        <f>MIN('Oferente 1'!K63)</f>
        <v>3477920</v>
      </c>
      <c r="L63" s="34">
        <f>MIN('Oferente 1'!L63)</f>
        <v>3596</v>
      </c>
      <c r="M63" s="34">
        <f>MIN('Oferente 1'!M63)</f>
        <v>580000</v>
      </c>
      <c r="N63" s="26"/>
      <c r="O63" s="26"/>
      <c r="P63" s="26"/>
      <c r="Q63" s="26"/>
      <c r="R63" s="26"/>
    </row>
    <row r="64" spans="1:18" s="12" customFormat="1" x14ac:dyDescent="0.2">
      <c r="A64" s="15" t="s">
        <v>60</v>
      </c>
      <c r="B64" s="34">
        <f>MIN('Oferente 1'!B64)</f>
        <v>872000</v>
      </c>
      <c r="C64" s="34">
        <f>MIN('Oferente 1'!C64)</f>
        <v>1972</v>
      </c>
      <c r="D64" s="34">
        <f>MIN('Oferente 1'!D64)</f>
        <v>350000</v>
      </c>
      <c r="E64" s="34">
        <f>MIN('Oferente 1'!E64)</f>
        <v>1367000</v>
      </c>
      <c r="F64" s="34">
        <f>MIN('Oferente 1'!F64)</f>
        <v>2900</v>
      </c>
      <c r="G64" s="34">
        <f>MIN('Oferente 1'!G64)</f>
        <v>480000</v>
      </c>
      <c r="H64" s="34">
        <f>MIN('Oferente 1'!H64)</f>
        <v>1708000</v>
      </c>
      <c r="I64" s="34">
        <f>MIN('Oferente 1'!I64)</f>
        <v>3200</v>
      </c>
      <c r="J64" s="34">
        <f>MIN('Oferente 1'!J64)</f>
        <v>480000</v>
      </c>
      <c r="K64" s="34">
        <f>MIN('Oferente 1'!K64)</f>
        <v>2090000</v>
      </c>
      <c r="L64" s="34">
        <f>MIN('Oferente 1'!L64)</f>
        <v>3596</v>
      </c>
      <c r="M64" s="34">
        <f>MIN('Oferente 1'!M64)</f>
        <v>580000</v>
      </c>
      <c r="N64" s="26"/>
      <c r="O64" s="26"/>
      <c r="P64" s="26"/>
      <c r="Q64" s="26"/>
      <c r="R64" s="26"/>
    </row>
    <row r="65" spans="1:71" s="12" customFormat="1" x14ac:dyDescent="0.2">
      <c r="A65" s="15" t="s">
        <v>62</v>
      </c>
      <c r="B65" s="34">
        <f>MIN('Oferente 1'!B65)</f>
        <v>810000</v>
      </c>
      <c r="C65" s="34">
        <f>MIN('Oferente 1'!C65)</f>
        <v>1972</v>
      </c>
      <c r="D65" s="34">
        <f>MIN('Oferente 1'!D65)</f>
        <v>350000</v>
      </c>
      <c r="E65" s="34">
        <f>MIN('Oferente 1'!E65)</f>
        <v>1300000</v>
      </c>
      <c r="F65" s="34">
        <f>MIN('Oferente 1'!F65)</f>
        <v>2900</v>
      </c>
      <c r="G65" s="34">
        <f>MIN('Oferente 1'!G65)</f>
        <v>480000</v>
      </c>
      <c r="H65" s="34">
        <f>MIN('Oferente 1'!H65)</f>
        <v>1631000</v>
      </c>
      <c r="I65" s="34">
        <f>MIN('Oferente 1'!I65)</f>
        <v>3200</v>
      </c>
      <c r="J65" s="34">
        <f>MIN('Oferente 1'!J65)</f>
        <v>480000</v>
      </c>
      <c r="K65" s="34">
        <f>MIN('Oferente 1'!K65)</f>
        <v>2000000</v>
      </c>
      <c r="L65" s="34">
        <f>MIN('Oferente 1'!L65)</f>
        <v>3596</v>
      </c>
      <c r="M65" s="34">
        <f>MIN('Oferente 1'!M65)</f>
        <v>580000</v>
      </c>
      <c r="N65" s="26"/>
      <c r="O65" s="26"/>
      <c r="P65" s="26"/>
      <c r="Q65" s="26"/>
      <c r="R65" s="26"/>
    </row>
    <row r="66" spans="1:71" s="11" customFormat="1" x14ac:dyDescent="0.2">
      <c r="A66" s="15" t="s">
        <v>172</v>
      </c>
      <c r="B66" s="34">
        <f>MIN('Oferente 1'!B66)</f>
        <v>710000</v>
      </c>
      <c r="C66" s="34">
        <f>MIN('Oferente 1'!C66)</f>
        <v>1972</v>
      </c>
      <c r="D66" s="34">
        <f>MIN('Oferente 1'!D66)</f>
        <v>350000</v>
      </c>
      <c r="E66" s="34">
        <f>MIN('Oferente 1'!E66)</f>
        <v>1190000</v>
      </c>
      <c r="F66" s="34">
        <f>MIN('Oferente 1'!F66)</f>
        <v>2900</v>
      </c>
      <c r="G66" s="34">
        <f>MIN('Oferente 1'!G66)</f>
        <v>480000</v>
      </c>
      <c r="H66" s="34">
        <f>MIN('Oferente 1'!H66)</f>
        <v>1506000</v>
      </c>
      <c r="I66" s="34">
        <f>MIN('Oferente 1'!I66)</f>
        <v>3200</v>
      </c>
      <c r="J66" s="34">
        <f>MIN('Oferente 1'!J66)</f>
        <v>480000</v>
      </c>
      <c r="K66" s="34">
        <f>MIN('Oferente 1'!K66)</f>
        <v>1900000</v>
      </c>
      <c r="L66" s="34">
        <f>MIN('Oferente 1'!L66)</f>
        <v>3596</v>
      </c>
      <c r="M66" s="34">
        <f>MIN('Oferente 1'!M66)</f>
        <v>580000</v>
      </c>
      <c r="N66" s="26"/>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12"/>
      <c r="AY66" s="12"/>
      <c r="AZ66" s="12"/>
      <c r="BA66" s="12"/>
      <c r="BB66" s="12"/>
      <c r="BC66" s="12"/>
      <c r="BD66" s="12"/>
      <c r="BE66" s="12"/>
      <c r="BF66" s="12"/>
      <c r="BG66" s="12"/>
      <c r="BH66" s="12"/>
      <c r="BI66" s="12"/>
      <c r="BJ66" s="12"/>
      <c r="BK66" s="12"/>
      <c r="BL66" s="12"/>
      <c r="BM66" s="12"/>
      <c r="BN66" s="12"/>
      <c r="BO66" s="12"/>
      <c r="BP66" s="12"/>
      <c r="BQ66" s="12"/>
      <c r="BR66" s="12"/>
      <c r="BS66" s="28"/>
    </row>
    <row r="67" spans="1:71" s="11" customFormat="1" x14ac:dyDescent="0.2">
      <c r="A67" s="15" t="s">
        <v>63</v>
      </c>
      <c r="B67" s="34">
        <f>MIN('Oferente 1'!B67)</f>
        <v>950000</v>
      </c>
      <c r="C67" s="34">
        <f>MIN('Oferente 1'!C67)</f>
        <v>1972</v>
      </c>
      <c r="D67" s="34">
        <f>MIN('Oferente 1'!D67)</f>
        <v>350000</v>
      </c>
      <c r="E67" s="34">
        <f>MIN('Oferente 1'!E67)</f>
        <v>1466800</v>
      </c>
      <c r="F67" s="34">
        <f>MIN('Oferente 1'!F67)</f>
        <v>2900</v>
      </c>
      <c r="G67" s="34">
        <f>MIN('Oferente 1'!G67)</f>
        <v>480000</v>
      </c>
      <c r="H67" s="34">
        <f>MIN('Oferente 1'!H67)</f>
        <v>1798816</v>
      </c>
      <c r="I67" s="34">
        <f>MIN('Oferente 1'!I67)</f>
        <v>3200</v>
      </c>
      <c r="J67" s="34">
        <f>MIN('Oferente 1'!J67)</f>
        <v>480000</v>
      </c>
      <c r="K67" s="34">
        <f>MIN('Oferente 1'!K67)</f>
        <v>2183379</v>
      </c>
      <c r="L67" s="34">
        <f>MIN('Oferente 1'!L67)</f>
        <v>3596</v>
      </c>
      <c r="M67" s="34">
        <f>MIN('Oferente 1'!M67)</f>
        <v>580000</v>
      </c>
      <c r="N67" s="26"/>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2"/>
      <c r="AS67" s="12"/>
      <c r="AT67" s="12"/>
      <c r="AU67" s="12"/>
      <c r="AV67" s="12"/>
      <c r="AW67" s="12"/>
      <c r="AX67" s="12"/>
      <c r="AY67" s="12"/>
      <c r="AZ67" s="12"/>
      <c r="BA67" s="12"/>
      <c r="BB67" s="12"/>
      <c r="BC67" s="12"/>
      <c r="BD67" s="12"/>
      <c r="BE67" s="12"/>
      <c r="BF67" s="12"/>
      <c r="BG67" s="12"/>
      <c r="BH67" s="12"/>
      <c r="BI67" s="12"/>
      <c r="BJ67" s="12"/>
      <c r="BK67" s="12"/>
      <c r="BL67" s="12"/>
      <c r="BM67" s="12"/>
      <c r="BN67" s="12"/>
      <c r="BO67" s="12"/>
      <c r="BP67" s="12"/>
      <c r="BQ67" s="12"/>
      <c r="BR67" s="12"/>
      <c r="BS67" s="28"/>
    </row>
    <row r="68" spans="1:71" s="11" customFormat="1" x14ac:dyDescent="0.2">
      <c r="A68" s="15" t="s">
        <v>64</v>
      </c>
      <c r="B68" s="34">
        <f>MIN('Oferente 1'!B68)</f>
        <v>651000</v>
      </c>
      <c r="C68" s="34">
        <f>MIN('Oferente 1'!C68)</f>
        <v>1972</v>
      </c>
      <c r="D68" s="34">
        <f>MIN('Oferente 1'!D68)</f>
        <v>350000</v>
      </c>
      <c r="E68" s="34">
        <f>MIN('Oferente 1'!E68)</f>
        <v>1060445</v>
      </c>
      <c r="F68" s="34">
        <f>MIN('Oferente 1'!F68)</f>
        <v>2900</v>
      </c>
      <c r="G68" s="34">
        <f>MIN('Oferente 1'!G68)</f>
        <v>480000</v>
      </c>
      <c r="H68" s="34">
        <f>MIN('Oferente 1'!H68)</f>
        <v>1548826</v>
      </c>
      <c r="I68" s="34">
        <f>MIN('Oferente 1'!I68)</f>
        <v>3200</v>
      </c>
      <c r="J68" s="34">
        <f>MIN('Oferente 1'!J68)</f>
        <v>480000</v>
      </c>
      <c r="K68" s="34">
        <f>MIN('Oferente 1'!K68)</f>
        <v>2196900.2590772915</v>
      </c>
      <c r="L68" s="34">
        <f>MIN('Oferente 1'!L68)</f>
        <v>3596</v>
      </c>
      <c r="M68" s="34">
        <f>MIN('Oferente 1'!M68)</f>
        <v>580000</v>
      </c>
      <c r="N68" s="26"/>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12"/>
      <c r="AV68" s="12"/>
      <c r="AW68" s="12"/>
      <c r="AX68" s="12"/>
      <c r="AY68" s="12"/>
      <c r="AZ68" s="12"/>
      <c r="BA68" s="12"/>
      <c r="BB68" s="12"/>
      <c r="BC68" s="12"/>
      <c r="BD68" s="12"/>
      <c r="BE68" s="12"/>
      <c r="BF68" s="12"/>
      <c r="BG68" s="12"/>
      <c r="BH68" s="12"/>
      <c r="BI68" s="12"/>
      <c r="BJ68" s="12"/>
      <c r="BK68" s="12"/>
      <c r="BL68" s="12"/>
      <c r="BM68" s="12"/>
      <c r="BN68" s="12"/>
      <c r="BO68" s="12"/>
      <c r="BP68" s="12"/>
      <c r="BQ68" s="12"/>
      <c r="BR68" s="12"/>
      <c r="BS68" s="28"/>
    </row>
    <row r="69" spans="1:71" s="11" customFormat="1" x14ac:dyDescent="0.2">
      <c r="A69" s="15" t="s">
        <v>65</v>
      </c>
      <c r="B69" s="34">
        <f>MIN('Oferente 1'!B69)</f>
        <v>617000</v>
      </c>
      <c r="C69" s="34">
        <f>MIN('Oferente 1'!C69)</f>
        <v>1972</v>
      </c>
      <c r="D69" s="34">
        <f>MIN('Oferente 1'!D69)</f>
        <v>350000</v>
      </c>
      <c r="E69" s="34">
        <f>MIN('Oferente 1'!E69)</f>
        <v>1118154</v>
      </c>
      <c r="F69" s="34">
        <f>MIN('Oferente 1'!F69)</f>
        <v>2900</v>
      </c>
      <c r="G69" s="34">
        <f>MIN('Oferente 1'!G69)</f>
        <v>480000</v>
      </c>
      <c r="H69" s="34">
        <f>MIN('Oferente 1'!H69)</f>
        <v>1563298</v>
      </c>
      <c r="I69" s="34">
        <f>MIN('Oferente 1'!I69)</f>
        <v>3200</v>
      </c>
      <c r="J69" s="34">
        <f>MIN('Oferente 1'!J69)</f>
        <v>480000</v>
      </c>
      <c r="K69" s="34">
        <f>MIN('Oferente 1'!K69)</f>
        <v>2288748.7999999998</v>
      </c>
      <c r="L69" s="34">
        <f>MIN('Oferente 1'!L69)</f>
        <v>3596</v>
      </c>
      <c r="M69" s="34">
        <f>MIN('Oferente 1'!M69)</f>
        <v>580000</v>
      </c>
      <c r="N69" s="26"/>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c r="AR69" s="12"/>
      <c r="AS69" s="12"/>
      <c r="AT69" s="12"/>
      <c r="AU69" s="12"/>
      <c r="AV69" s="12"/>
      <c r="AW69" s="12"/>
      <c r="AX69" s="12"/>
      <c r="AY69" s="12"/>
      <c r="AZ69" s="12"/>
      <c r="BA69" s="12"/>
      <c r="BB69" s="12"/>
      <c r="BC69" s="12"/>
      <c r="BD69" s="12"/>
      <c r="BE69" s="12"/>
      <c r="BF69" s="12"/>
      <c r="BG69" s="12"/>
      <c r="BH69" s="12"/>
      <c r="BI69" s="12"/>
      <c r="BJ69" s="12"/>
      <c r="BK69" s="12"/>
      <c r="BL69" s="12"/>
      <c r="BM69" s="12"/>
      <c r="BN69" s="12"/>
      <c r="BO69" s="12"/>
      <c r="BP69" s="12"/>
      <c r="BQ69" s="12"/>
      <c r="BR69" s="12"/>
      <c r="BS69" s="28"/>
    </row>
    <row r="70" spans="1:71" s="11" customFormat="1" x14ac:dyDescent="0.2">
      <c r="A70" s="15" t="s">
        <v>66</v>
      </c>
      <c r="B70" s="34">
        <f>MIN('Oferente 1'!B70)</f>
        <v>1080000</v>
      </c>
      <c r="C70" s="34">
        <f>MIN('Oferente 1'!C70)</f>
        <v>1972</v>
      </c>
      <c r="D70" s="34">
        <f>MIN('Oferente 1'!D70)</f>
        <v>350000</v>
      </c>
      <c r="E70" s="34">
        <f>MIN('Oferente 1'!E70)</f>
        <v>1612400</v>
      </c>
      <c r="F70" s="34">
        <f>MIN('Oferente 1'!F70)</f>
        <v>2900</v>
      </c>
      <c r="G70" s="34">
        <f>MIN('Oferente 1'!G70)</f>
        <v>480000</v>
      </c>
      <c r="H70" s="34">
        <f>MIN('Oferente 1'!H70)</f>
        <v>1961888</v>
      </c>
      <c r="I70" s="34">
        <f>MIN('Oferente 1'!I70)</f>
        <v>3200</v>
      </c>
      <c r="J70" s="34">
        <f>MIN('Oferente 1'!J70)</f>
        <v>480000</v>
      </c>
      <c r="K70" s="34">
        <f>MIN('Oferente 1'!K70)</f>
        <v>2379066</v>
      </c>
      <c r="L70" s="34">
        <f>MIN('Oferente 1'!L70)</f>
        <v>3596</v>
      </c>
      <c r="M70" s="34">
        <f>MIN('Oferente 1'!M70)</f>
        <v>580000</v>
      </c>
      <c r="N70" s="26"/>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c r="AR70" s="12"/>
      <c r="AS70" s="12"/>
      <c r="AT70" s="12"/>
      <c r="AU70" s="12"/>
      <c r="AV70" s="12"/>
      <c r="AW70" s="12"/>
      <c r="AX70" s="12"/>
      <c r="AY70" s="12"/>
      <c r="AZ70" s="12"/>
      <c r="BA70" s="12"/>
      <c r="BB70" s="12"/>
      <c r="BC70" s="12"/>
      <c r="BD70" s="12"/>
      <c r="BE70" s="12"/>
      <c r="BF70" s="12"/>
      <c r="BG70" s="12"/>
      <c r="BH70" s="12"/>
      <c r="BI70" s="12"/>
      <c r="BJ70" s="12"/>
      <c r="BK70" s="12"/>
      <c r="BL70" s="12"/>
      <c r="BM70" s="12"/>
      <c r="BN70" s="12"/>
      <c r="BO70" s="12"/>
      <c r="BP70" s="12"/>
      <c r="BQ70" s="12"/>
      <c r="BR70" s="12"/>
      <c r="BS70" s="28"/>
    </row>
    <row r="71" spans="1:71" s="11" customFormat="1" x14ac:dyDescent="0.2">
      <c r="A71" s="15" t="s">
        <v>67</v>
      </c>
      <c r="B71" s="34">
        <f>MIN('Oferente 1'!B71)</f>
        <v>3220000</v>
      </c>
      <c r="C71" s="34">
        <f>MIN('Oferente 1'!C71)</f>
        <v>1972</v>
      </c>
      <c r="D71" s="34">
        <f>MIN('Oferente 1'!D71)</f>
        <v>350000</v>
      </c>
      <c r="E71" s="34">
        <f>MIN('Oferente 1'!E71)</f>
        <v>980000</v>
      </c>
      <c r="F71" s="34">
        <f>MIN('Oferente 1'!F71)</f>
        <v>2900</v>
      </c>
      <c r="G71" s="34">
        <f>MIN('Oferente 1'!G71)</f>
        <v>480000</v>
      </c>
      <c r="H71" s="34">
        <f>MIN('Oferente 1'!H71)</f>
        <v>1484600</v>
      </c>
      <c r="I71" s="34">
        <f>MIN('Oferente 1'!I71)</f>
        <v>3200</v>
      </c>
      <c r="J71" s="34">
        <f>MIN('Oferente 1'!J71)</f>
        <v>480000</v>
      </c>
      <c r="K71" s="34">
        <f>MIN('Oferente 1'!K71)</f>
        <v>2078009.6</v>
      </c>
      <c r="L71" s="34">
        <f>MIN('Oferente 1'!L71)</f>
        <v>3596</v>
      </c>
      <c r="M71" s="34">
        <f>MIN('Oferente 1'!M71)</f>
        <v>580000</v>
      </c>
      <c r="N71" s="26"/>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c r="AR71" s="12"/>
      <c r="AS71" s="12"/>
      <c r="AT71" s="12"/>
      <c r="AU71" s="12"/>
      <c r="AV71" s="12"/>
      <c r="AW71" s="12"/>
      <c r="AX71" s="12"/>
      <c r="AY71" s="12"/>
      <c r="AZ71" s="12"/>
      <c r="BA71" s="12"/>
      <c r="BB71" s="12"/>
      <c r="BC71" s="12"/>
      <c r="BD71" s="12"/>
      <c r="BE71" s="12"/>
      <c r="BF71" s="12"/>
      <c r="BG71" s="12"/>
      <c r="BH71" s="12"/>
      <c r="BI71" s="12"/>
      <c r="BJ71" s="12"/>
      <c r="BK71" s="12"/>
      <c r="BL71" s="12"/>
      <c r="BM71" s="12"/>
      <c r="BN71" s="12"/>
      <c r="BO71" s="12"/>
      <c r="BP71" s="12"/>
      <c r="BQ71" s="12"/>
      <c r="BR71" s="12"/>
      <c r="BS71" s="28"/>
    </row>
    <row r="72" spans="1:71" s="11" customFormat="1" x14ac:dyDescent="0.2">
      <c r="A72" s="15" t="s">
        <v>68</v>
      </c>
      <c r="B72" s="34">
        <f>MIN('Oferente 1'!B72)</f>
        <v>650000</v>
      </c>
      <c r="C72" s="34">
        <f>MIN('Oferente 1'!C72)</f>
        <v>1972</v>
      </c>
      <c r="D72" s="34">
        <f>MIN('Oferente 1'!D72)</f>
        <v>350000</v>
      </c>
      <c r="E72" s="34">
        <f>MIN('Oferente 1'!E72)</f>
        <v>1165672</v>
      </c>
      <c r="F72" s="34">
        <f>MIN('Oferente 1'!F72)</f>
        <v>2900</v>
      </c>
      <c r="G72" s="34">
        <f>MIN('Oferente 1'!G72)</f>
        <v>480000</v>
      </c>
      <c r="H72" s="34">
        <f>MIN('Oferente 1'!H72)</f>
        <v>1562432</v>
      </c>
      <c r="I72" s="34">
        <f>MIN('Oferente 1'!I72)</f>
        <v>3200</v>
      </c>
      <c r="J72" s="34">
        <f>MIN('Oferente 1'!J72)</f>
        <v>480000</v>
      </c>
      <c r="K72" s="34">
        <f>MIN('Oferente 1'!K72)</f>
        <v>2062956.8</v>
      </c>
      <c r="L72" s="34">
        <f>MIN('Oferente 1'!L72)</f>
        <v>3596</v>
      </c>
      <c r="M72" s="34">
        <f>MIN('Oferente 1'!M72)</f>
        <v>580000</v>
      </c>
      <c r="N72" s="26"/>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c r="AR72" s="12"/>
      <c r="AS72" s="12"/>
      <c r="AT72" s="12"/>
      <c r="AU72" s="12"/>
      <c r="AV72" s="12"/>
      <c r="AW72" s="12"/>
      <c r="AX72" s="12"/>
      <c r="AY72" s="12"/>
      <c r="AZ72" s="12"/>
      <c r="BA72" s="12"/>
      <c r="BB72" s="12"/>
      <c r="BC72" s="12"/>
      <c r="BD72" s="12"/>
      <c r="BE72" s="12"/>
      <c r="BF72" s="12"/>
      <c r="BG72" s="12"/>
      <c r="BH72" s="12"/>
      <c r="BI72" s="12"/>
      <c r="BJ72" s="12"/>
      <c r="BK72" s="12"/>
      <c r="BL72" s="12"/>
      <c r="BM72" s="12"/>
      <c r="BN72" s="12"/>
      <c r="BO72" s="12"/>
      <c r="BP72" s="12"/>
      <c r="BQ72" s="12"/>
      <c r="BR72" s="12"/>
      <c r="BS72" s="28"/>
    </row>
    <row r="73" spans="1:71" s="11" customFormat="1" x14ac:dyDescent="0.2">
      <c r="A73" s="15" t="s">
        <v>69</v>
      </c>
      <c r="B73" s="34">
        <f>MIN('Oferente 1'!B73)</f>
        <v>960000</v>
      </c>
      <c r="C73" s="34">
        <f>MIN('Oferente 1'!C73)</f>
        <v>1972</v>
      </c>
      <c r="D73" s="34">
        <f>MIN('Oferente 1'!D73)</f>
        <v>350000</v>
      </c>
      <c r="E73" s="34">
        <f>MIN('Oferente 1'!E73)</f>
        <v>1478000</v>
      </c>
      <c r="F73" s="34">
        <f>MIN('Oferente 1'!F73)</f>
        <v>2900</v>
      </c>
      <c r="G73" s="34">
        <f>MIN('Oferente 1'!G73)</f>
        <v>480000</v>
      </c>
      <c r="H73" s="34">
        <f>MIN('Oferente 1'!H73)</f>
        <v>1811000</v>
      </c>
      <c r="I73" s="34">
        <f>MIN('Oferente 1'!I73)</f>
        <v>3200</v>
      </c>
      <c r="J73" s="34">
        <f>MIN('Oferente 1'!J73)</f>
        <v>480000</v>
      </c>
      <c r="K73" s="34">
        <f>MIN('Oferente 1'!K73)</f>
        <v>2198000</v>
      </c>
      <c r="L73" s="34">
        <f>MIN('Oferente 1'!L73)</f>
        <v>3596</v>
      </c>
      <c r="M73" s="34">
        <f>MIN('Oferente 1'!M73)</f>
        <v>580000</v>
      </c>
      <c r="N73" s="26"/>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2"/>
      <c r="AS73" s="12"/>
      <c r="AT73" s="12"/>
      <c r="AU73" s="12"/>
      <c r="AV73" s="12"/>
      <c r="AW73" s="12"/>
      <c r="AX73" s="12"/>
      <c r="AY73" s="12"/>
      <c r="AZ73" s="12"/>
      <c r="BA73" s="12"/>
      <c r="BB73" s="12"/>
      <c r="BC73" s="12"/>
      <c r="BD73" s="12"/>
      <c r="BE73" s="12"/>
      <c r="BF73" s="12"/>
      <c r="BG73" s="12"/>
      <c r="BH73" s="12"/>
      <c r="BI73" s="12"/>
      <c r="BJ73" s="12"/>
      <c r="BK73" s="12"/>
      <c r="BL73" s="12"/>
      <c r="BM73" s="12"/>
      <c r="BN73" s="12"/>
      <c r="BO73" s="12"/>
      <c r="BP73" s="12"/>
      <c r="BQ73" s="12"/>
      <c r="BR73" s="12"/>
      <c r="BS73" s="28"/>
    </row>
    <row r="74" spans="1:71" s="11" customFormat="1" x14ac:dyDescent="0.2">
      <c r="A74" s="15" t="s">
        <v>70</v>
      </c>
      <c r="B74" s="34">
        <f>MIN('Oferente 1'!B74)</f>
        <v>525360</v>
      </c>
      <c r="C74" s="34">
        <f>MIN('Oferente 1'!C74)</f>
        <v>1972</v>
      </c>
      <c r="D74" s="34">
        <f>MIN('Oferente 1'!D74)</f>
        <v>350000</v>
      </c>
      <c r="E74" s="34">
        <f>MIN('Oferente 1'!E74)</f>
        <v>999417</v>
      </c>
      <c r="F74" s="34">
        <f>MIN('Oferente 1'!F74)</f>
        <v>2900</v>
      </c>
      <c r="G74" s="34">
        <f>MIN('Oferente 1'!G74)</f>
        <v>480000</v>
      </c>
      <c r="H74" s="34">
        <f>MIN('Oferente 1'!H74)</f>
        <v>1529635</v>
      </c>
      <c r="I74" s="34">
        <f>MIN('Oferente 1'!I74)</f>
        <v>3200</v>
      </c>
      <c r="J74" s="34">
        <f>MIN('Oferente 1'!J74)</f>
        <v>480000</v>
      </c>
      <c r="K74" s="34">
        <f>MIN('Oferente 1'!K74)</f>
        <v>2032851.2</v>
      </c>
      <c r="L74" s="34">
        <f>MIN('Oferente 1'!L74)</f>
        <v>3596</v>
      </c>
      <c r="M74" s="34">
        <f>MIN('Oferente 1'!M74)</f>
        <v>580000</v>
      </c>
      <c r="N74" s="26"/>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c r="AR74" s="12"/>
      <c r="AS74" s="12"/>
      <c r="AT74" s="12"/>
      <c r="AU74" s="12"/>
      <c r="AV74" s="12"/>
      <c r="AW74" s="12"/>
      <c r="AX74" s="12"/>
      <c r="AY74" s="12"/>
      <c r="AZ74" s="12"/>
      <c r="BA74" s="12"/>
      <c r="BB74" s="12"/>
      <c r="BC74" s="12"/>
      <c r="BD74" s="12"/>
      <c r="BE74" s="12"/>
      <c r="BF74" s="12"/>
      <c r="BG74" s="12"/>
      <c r="BH74" s="12"/>
      <c r="BI74" s="12"/>
      <c r="BJ74" s="12"/>
      <c r="BK74" s="12"/>
      <c r="BL74" s="12"/>
      <c r="BM74" s="12"/>
      <c r="BN74" s="12"/>
      <c r="BO74" s="12"/>
      <c r="BP74" s="12"/>
      <c r="BQ74" s="12"/>
      <c r="BR74" s="12"/>
      <c r="BS74" s="28"/>
    </row>
    <row r="75" spans="1:71" s="11" customFormat="1" ht="12.75" customHeight="1" x14ac:dyDescent="0.2">
      <c r="A75" s="15" t="s">
        <v>71</v>
      </c>
      <c r="B75" s="34">
        <f>MIN('Oferente 1'!B75)</f>
        <v>570000</v>
      </c>
      <c r="C75" s="34">
        <f>MIN('Oferente 1'!C75)</f>
        <v>1972</v>
      </c>
      <c r="D75" s="34">
        <f>MIN('Oferente 1'!D75)</f>
        <v>350000</v>
      </c>
      <c r="E75" s="34">
        <f>MIN('Oferente 1'!E75)</f>
        <v>999417</v>
      </c>
      <c r="F75" s="34">
        <f>MIN('Oferente 1'!F75)</f>
        <v>2900</v>
      </c>
      <c r="G75" s="34">
        <f>MIN('Oferente 1'!G75)</f>
        <v>480000</v>
      </c>
      <c r="H75" s="34">
        <f>MIN('Oferente 1'!H75)</f>
        <v>1639321</v>
      </c>
      <c r="I75" s="34">
        <f>MIN('Oferente 1'!I75)</f>
        <v>3200</v>
      </c>
      <c r="J75" s="34">
        <f>MIN('Oferente 1'!J75)</f>
        <v>480000</v>
      </c>
      <c r="K75" s="34">
        <f>MIN('Oferente 1'!K75)</f>
        <v>2198432</v>
      </c>
      <c r="L75" s="34">
        <f>MIN('Oferente 1'!L75)</f>
        <v>3596</v>
      </c>
      <c r="M75" s="34">
        <f>MIN('Oferente 1'!M75)</f>
        <v>580000</v>
      </c>
      <c r="N75" s="26"/>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c r="AR75" s="12"/>
      <c r="AS75" s="12"/>
      <c r="AT75" s="12"/>
      <c r="AU75" s="12"/>
      <c r="AV75" s="12"/>
      <c r="AW75" s="12"/>
      <c r="AX75" s="12"/>
      <c r="AY75" s="12"/>
      <c r="AZ75" s="12"/>
      <c r="BA75" s="12"/>
      <c r="BB75" s="12"/>
      <c r="BC75" s="12"/>
      <c r="BD75" s="12"/>
      <c r="BE75" s="12"/>
      <c r="BF75" s="12"/>
      <c r="BG75" s="12"/>
      <c r="BH75" s="12"/>
      <c r="BI75" s="12"/>
      <c r="BJ75" s="12"/>
      <c r="BK75" s="12"/>
      <c r="BL75" s="12"/>
      <c r="BM75" s="12"/>
      <c r="BN75" s="12"/>
      <c r="BO75" s="12"/>
      <c r="BP75" s="12"/>
      <c r="BQ75" s="12"/>
      <c r="BR75" s="12"/>
      <c r="BS75" s="28"/>
    </row>
    <row r="76" spans="1:71" s="11" customFormat="1" x14ac:dyDescent="0.2">
      <c r="A76" s="15" t="s">
        <v>72</v>
      </c>
      <c r="B76" s="34">
        <f>MIN('Oferente 1'!B76)</f>
        <v>930000</v>
      </c>
      <c r="C76" s="34">
        <f>MIN('Oferente 1'!C76)</f>
        <v>1972</v>
      </c>
      <c r="D76" s="34">
        <f>MIN('Oferente 1'!D76)</f>
        <v>350000</v>
      </c>
      <c r="E76" s="34">
        <f>MIN('Oferente 1'!E76)</f>
        <v>1450400</v>
      </c>
      <c r="F76" s="34">
        <f>MIN('Oferente 1'!F76)</f>
        <v>2900</v>
      </c>
      <c r="G76" s="34">
        <f>MIN('Oferente 1'!G76)</f>
        <v>480000</v>
      </c>
      <c r="H76" s="34">
        <f>MIN('Oferente 1'!H76)</f>
        <v>1773728</v>
      </c>
      <c r="I76" s="34">
        <f>MIN('Oferente 1'!I76)</f>
        <v>3200</v>
      </c>
      <c r="J76" s="34">
        <f>MIN('Oferente 1'!J76)</f>
        <v>480000</v>
      </c>
      <c r="K76" s="34">
        <f>MIN('Oferente 1'!K76)</f>
        <v>2153274</v>
      </c>
      <c r="L76" s="34">
        <f>MIN('Oferente 1'!L76)</f>
        <v>3596</v>
      </c>
      <c r="M76" s="34">
        <f>MIN('Oferente 1'!M76)</f>
        <v>580000</v>
      </c>
      <c r="N76" s="26"/>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c r="AR76" s="12"/>
      <c r="AS76" s="12"/>
      <c r="AT76" s="12"/>
      <c r="AU76" s="12"/>
      <c r="AV76" s="12"/>
      <c r="AW76" s="12"/>
      <c r="AX76" s="12"/>
      <c r="AY76" s="12"/>
      <c r="AZ76" s="12"/>
      <c r="BA76" s="12"/>
      <c r="BB76" s="12"/>
      <c r="BC76" s="12"/>
      <c r="BD76" s="12"/>
      <c r="BE76" s="12"/>
      <c r="BF76" s="12"/>
      <c r="BG76" s="12"/>
      <c r="BH76" s="12"/>
      <c r="BI76" s="12"/>
      <c r="BJ76" s="12"/>
      <c r="BK76" s="12"/>
      <c r="BL76" s="12"/>
      <c r="BM76" s="12"/>
      <c r="BN76" s="12"/>
      <c r="BO76" s="12"/>
      <c r="BP76" s="12"/>
      <c r="BQ76" s="12"/>
      <c r="BR76" s="12"/>
      <c r="BS76" s="28"/>
    </row>
    <row r="77" spans="1:71" s="11" customFormat="1" x14ac:dyDescent="0.2">
      <c r="A77" s="15" t="s">
        <v>73</v>
      </c>
      <c r="B77" s="34">
        <f>MIN('Oferente 1'!B77)</f>
        <v>1120000</v>
      </c>
      <c r="C77" s="34">
        <f>MIN('Oferente 1'!C77)</f>
        <v>1972</v>
      </c>
      <c r="D77" s="34">
        <f>MIN('Oferente 1'!D77)</f>
        <v>350000</v>
      </c>
      <c r="E77" s="34">
        <f>MIN('Oferente 1'!E77)</f>
        <v>1663200</v>
      </c>
      <c r="F77" s="34">
        <f>MIN('Oferente 1'!F77)</f>
        <v>2900</v>
      </c>
      <c r="G77" s="34">
        <f>MIN('Oferente 1'!G77)</f>
        <v>480000</v>
      </c>
      <c r="H77" s="34">
        <f>MIN('Oferente 1'!H77)</f>
        <v>2012064</v>
      </c>
      <c r="I77" s="34">
        <f>MIN('Oferente 1'!I77)</f>
        <v>3200</v>
      </c>
      <c r="J77" s="34">
        <f>MIN('Oferente 1'!J77)</f>
        <v>480000</v>
      </c>
      <c r="K77" s="34">
        <f>MIN('Oferente 1'!K77)</f>
        <v>2439277</v>
      </c>
      <c r="L77" s="34">
        <f>MIN('Oferente 1'!L77)</f>
        <v>3596</v>
      </c>
      <c r="M77" s="34">
        <f>MIN('Oferente 1'!M77)</f>
        <v>580000</v>
      </c>
      <c r="N77" s="26"/>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c r="AR77" s="12"/>
      <c r="AS77" s="12"/>
      <c r="AT77" s="12"/>
      <c r="AU77" s="12"/>
      <c r="AV77" s="12"/>
      <c r="AW77" s="12"/>
      <c r="AX77" s="12"/>
      <c r="AY77" s="12"/>
      <c r="AZ77" s="12"/>
      <c r="BA77" s="12"/>
      <c r="BB77" s="12"/>
      <c r="BC77" s="12"/>
      <c r="BD77" s="12"/>
      <c r="BE77" s="12"/>
      <c r="BF77" s="12"/>
      <c r="BG77" s="12"/>
      <c r="BH77" s="12"/>
      <c r="BI77" s="12"/>
      <c r="BJ77" s="12"/>
      <c r="BK77" s="12"/>
      <c r="BL77" s="12"/>
      <c r="BM77" s="12"/>
      <c r="BN77" s="12"/>
      <c r="BO77" s="12"/>
      <c r="BP77" s="12"/>
      <c r="BQ77" s="12"/>
      <c r="BR77" s="12"/>
      <c r="BS77" s="28"/>
    </row>
    <row r="78" spans="1:71" s="11" customFormat="1" x14ac:dyDescent="0.2">
      <c r="A78" s="15" t="s">
        <v>74</v>
      </c>
      <c r="B78" s="34">
        <f>MIN('Oferente 1'!B78)</f>
        <v>1490000</v>
      </c>
      <c r="C78" s="34">
        <f>MIN('Oferente 1'!C78)</f>
        <v>1972</v>
      </c>
      <c r="D78" s="34">
        <f>MIN('Oferente 1'!D78)</f>
        <v>350000</v>
      </c>
      <c r="E78" s="34">
        <f>MIN('Oferente 1'!E78)</f>
        <v>2077000</v>
      </c>
      <c r="F78" s="34">
        <f>MIN('Oferente 1'!F78)</f>
        <v>2900</v>
      </c>
      <c r="G78" s="34">
        <f>MIN('Oferente 1'!G78)</f>
        <v>480000</v>
      </c>
      <c r="H78" s="34">
        <f>MIN('Oferente 1'!H78)</f>
        <v>2476100</v>
      </c>
      <c r="I78" s="34">
        <f>MIN('Oferente 1'!I78)</f>
        <v>3200</v>
      </c>
      <c r="J78" s="34">
        <f>MIN('Oferente 1'!J78)</f>
        <v>480000</v>
      </c>
      <c r="K78" s="34">
        <f>MIN('Oferente 1'!K78)</f>
        <v>2996230</v>
      </c>
      <c r="L78" s="34">
        <f>MIN('Oferente 1'!L78)</f>
        <v>3596</v>
      </c>
      <c r="M78" s="34">
        <f>MIN('Oferente 1'!M78)</f>
        <v>580000</v>
      </c>
      <c r="N78" s="26"/>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c r="AR78" s="12"/>
      <c r="AS78" s="12"/>
      <c r="AT78" s="12"/>
      <c r="AU78" s="12"/>
      <c r="AV78" s="12"/>
      <c r="AW78" s="12"/>
      <c r="AX78" s="12"/>
      <c r="AY78" s="12"/>
      <c r="AZ78" s="12"/>
      <c r="BA78" s="12"/>
      <c r="BB78" s="12"/>
      <c r="BC78" s="12"/>
      <c r="BD78" s="12"/>
      <c r="BE78" s="12"/>
      <c r="BF78" s="12"/>
      <c r="BG78" s="12"/>
      <c r="BH78" s="12"/>
      <c r="BI78" s="12"/>
      <c r="BJ78" s="12"/>
      <c r="BK78" s="12"/>
      <c r="BL78" s="12"/>
      <c r="BM78" s="12"/>
      <c r="BN78" s="12"/>
      <c r="BO78" s="12"/>
      <c r="BP78" s="12"/>
      <c r="BQ78" s="12"/>
      <c r="BR78" s="12"/>
      <c r="BS78" s="28"/>
    </row>
    <row r="79" spans="1:71" s="11" customFormat="1" x14ac:dyDescent="0.2">
      <c r="A79" s="15" t="s">
        <v>75</v>
      </c>
      <c r="B79" s="34">
        <f>MIN('Oferente 1'!B79)</f>
        <v>548000</v>
      </c>
      <c r="C79" s="34">
        <f>MIN('Oferente 1'!C79)</f>
        <v>1972</v>
      </c>
      <c r="D79" s="34">
        <f>MIN('Oferente 1'!D79)</f>
        <v>350000</v>
      </c>
      <c r="E79" s="34">
        <f>MIN('Oferente 1'!E79)</f>
        <v>996227</v>
      </c>
      <c r="F79" s="34">
        <f>MIN('Oferente 1'!F79)</f>
        <v>2900</v>
      </c>
      <c r="G79" s="34">
        <f>MIN('Oferente 1'!G79)</f>
        <v>480000</v>
      </c>
      <c r="H79" s="34">
        <f>MIN('Oferente 1'!H79)</f>
        <v>1615177</v>
      </c>
      <c r="I79" s="34">
        <f>MIN('Oferente 1'!I79)</f>
        <v>3200</v>
      </c>
      <c r="J79" s="34">
        <f>MIN('Oferente 1'!J79)</f>
        <v>480000</v>
      </c>
      <c r="K79" s="34">
        <f>MIN('Oferente 1'!K79)</f>
        <v>2062956.8</v>
      </c>
      <c r="L79" s="34">
        <f>MIN('Oferente 1'!L79)</f>
        <v>3596</v>
      </c>
      <c r="M79" s="34">
        <f>MIN('Oferente 1'!M79)</f>
        <v>580000</v>
      </c>
      <c r="N79" s="26"/>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c r="AR79" s="12"/>
      <c r="AS79" s="12"/>
      <c r="AT79" s="12"/>
      <c r="AU79" s="12"/>
      <c r="AV79" s="12"/>
      <c r="AW79" s="12"/>
      <c r="AX79" s="12"/>
      <c r="AY79" s="12"/>
      <c r="AZ79" s="12"/>
      <c r="BA79" s="12"/>
      <c r="BB79" s="12"/>
      <c r="BC79" s="12"/>
      <c r="BD79" s="12"/>
      <c r="BE79" s="12"/>
      <c r="BF79" s="12"/>
      <c r="BG79" s="12"/>
      <c r="BH79" s="12"/>
      <c r="BI79" s="12"/>
      <c r="BJ79" s="12"/>
      <c r="BK79" s="12"/>
      <c r="BL79" s="12"/>
      <c r="BM79" s="12"/>
      <c r="BN79" s="12"/>
      <c r="BO79" s="12"/>
      <c r="BP79" s="12"/>
      <c r="BQ79" s="12"/>
      <c r="BR79" s="12"/>
      <c r="BS79" s="28"/>
    </row>
    <row r="80" spans="1:71" s="11" customFormat="1" x14ac:dyDescent="0.2">
      <c r="A80" s="15" t="s">
        <v>61</v>
      </c>
      <c r="B80" s="34">
        <f>MIN('Oferente 1'!B80)</f>
        <v>556000</v>
      </c>
      <c r="C80" s="34">
        <f>MIN('Oferente 1'!C80)</f>
        <v>1972</v>
      </c>
      <c r="D80" s="34">
        <f>MIN('Oferente 1'!D80)</f>
        <v>350000</v>
      </c>
      <c r="E80" s="34">
        <f>MIN('Oferente 1'!E80)</f>
        <v>1018721</v>
      </c>
      <c r="F80" s="34">
        <f>MIN('Oferente 1'!F80)</f>
        <v>2900</v>
      </c>
      <c r="G80" s="34">
        <f>MIN('Oferente 1'!G80)</f>
        <v>480000</v>
      </c>
      <c r="H80" s="34">
        <f>MIN('Oferente 1'!H80)</f>
        <v>1615177</v>
      </c>
      <c r="I80" s="34">
        <f>MIN('Oferente 1'!I80)</f>
        <v>3200</v>
      </c>
      <c r="J80" s="34">
        <f>MIN('Oferente 1'!J80)</f>
        <v>480000</v>
      </c>
      <c r="K80" s="34">
        <f>MIN('Oferente 1'!K80)</f>
        <v>2108115.2000000002</v>
      </c>
      <c r="L80" s="34">
        <f>MIN('Oferente 1'!L80)</f>
        <v>3596</v>
      </c>
      <c r="M80" s="34">
        <f>MIN('Oferente 1'!M80)</f>
        <v>580000</v>
      </c>
      <c r="N80" s="26"/>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c r="AR80" s="12"/>
      <c r="AS80" s="12"/>
      <c r="AT80" s="12"/>
      <c r="AU80" s="12"/>
      <c r="AV80" s="12"/>
      <c r="AW80" s="12"/>
      <c r="AX80" s="12"/>
      <c r="AY80" s="12"/>
      <c r="AZ80" s="12"/>
      <c r="BA80" s="12"/>
      <c r="BB80" s="12"/>
      <c r="BC80" s="12"/>
      <c r="BD80" s="12"/>
      <c r="BE80" s="12"/>
      <c r="BF80" s="12"/>
      <c r="BG80" s="12"/>
      <c r="BH80" s="12"/>
      <c r="BI80" s="12"/>
      <c r="BJ80" s="12"/>
      <c r="BK80" s="12"/>
      <c r="BL80" s="12"/>
      <c r="BM80" s="12"/>
      <c r="BN80" s="12"/>
      <c r="BO80" s="12"/>
      <c r="BP80" s="12"/>
      <c r="BQ80" s="12"/>
      <c r="BR80" s="12"/>
      <c r="BS80" s="28"/>
    </row>
    <row r="81" spans="1:71" s="11" customFormat="1" x14ac:dyDescent="0.2">
      <c r="A81" s="15" t="s">
        <v>76</v>
      </c>
      <c r="B81" s="34">
        <f>MIN('Oferente 1'!B81)</f>
        <v>556000</v>
      </c>
      <c r="C81" s="34">
        <f>MIN('Oferente 1'!C81)</f>
        <v>1972</v>
      </c>
      <c r="D81" s="34">
        <f>MIN('Oferente 1'!D81)</f>
        <v>350000</v>
      </c>
      <c r="E81" s="34">
        <f>MIN('Oferente 1'!E81)</f>
        <v>1018721</v>
      </c>
      <c r="F81" s="34">
        <f>MIN('Oferente 1'!F81)</f>
        <v>2900</v>
      </c>
      <c r="G81" s="34">
        <f>MIN('Oferente 1'!G81)</f>
        <v>480000</v>
      </c>
      <c r="H81" s="34">
        <f>MIN('Oferente 1'!H81)</f>
        <v>1615177</v>
      </c>
      <c r="I81" s="34">
        <f>MIN('Oferente 1'!I81)</f>
        <v>3200</v>
      </c>
      <c r="J81" s="34">
        <f>MIN('Oferente 1'!J81)</f>
        <v>480000</v>
      </c>
      <c r="K81" s="34">
        <f>MIN('Oferente 1'!K81)</f>
        <v>2093062.4</v>
      </c>
      <c r="L81" s="34">
        <f>MIN('Oferente 1'!L81)</f>
        <v>3596</v>
      </c>
      <c r="M81" s="34">
        <f>MIN('Oferente 1'!M81)</f>
        <v>580000</v>
      </c>
      <c r="N81" s="26"/>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c r="AR81" s="12"/>
      <c r="AS81" s="12"/>
      <c r="AT81" s="12"/>
      <c r="AU81" s="12"/>
      <c r="AV81" s="12"/>
      <c r="AW81" s="12"/>
      <c r="AX81" s="12"/>
      <c r="AY81" s="12"/>
      <c r="AZ81" s="12"/>
      <c r="BA81" s="12"/>
      <c r="BB81" s="12"/>
      <c r="BC81" s="12"/>
      <c r="BD81" s="12"/>
      <c r="BE81" s="12"/>
      <c r="BF81" s="12"/>
      <c r="BG81" s="12"/>
      <c r="BH81" s="12"/>
      <c r="BI81" s="12"/>
      <c r="BJ81" s="12"/>
      <c r="BK81" s="12"/>
      <c r="BL81" s="12"/>
      <c r="BM81" s="12"/>
      <c r="BN81" s="12"/>
      <c r="BO81" s="12"/>
      <c r="BP81" s="12"/>
      <c r="BQ81" s="12"/>
      <c r="BR81" s="12"/>
      <c r="BS81" s="28"/>
    </row>
    <row r="82" spans="1:71" s="11" customFormat="1" x14ac:dyDescent="0.2">
      <c r="A82" s="15" t="s">
        <v>77</v>
      </c>
      <c r="B82" s="34">
        <f>MIN('Oferente 1'!B82)</f>
        <v>1030000</v>
      </c>
      <c r="C82" s="34">
        <f>MIN('Oferente 1'!C82)</f>
        <v>1972</v>
      </c>
      <c r="D82" s="34">
        <f>MIN('Oferente 1'!D82)</f>
        <v>350000</v>
      </c>
      <c r="E82" s="34">
        <f>MIN('Oferente 1'!E82)</f>
        <v>1562400</v>
      </c>
      <c r="F82" s="34">
        <f>MIN('Oferente 1'!F82)</f>
        <v>2900</v>
      </c>
      <c r="G82" s="34">
        <f>MIN('Oferente 1'!G82)</f>
        <v>480000</v>
      </c>
      <c r="H82" s="34">
        <f>MIN('Oferente 1'!H82)</f>
        <v>1899168</v>
      </c>
      <c r="I82" s="34">
        <f>MIN('Oferente 1'!I82)</f>
        <v>3200</v>
      </c>
      <c r="J82" s="34">
        <f>MIN('Oferente 1'!J82)</f>
        <v>480000</v>
      </c>
      <c r="K82" s="34">
        <f>MIN('Oferente 1'!K82)</f>
        <v>2303643</v>
      </c>
      <c r="L82" s="34">
        <f>MIN('Oferente 1'!L82)</f>
        <v>3596</v>
      </c>
      <c r="M82" s="34">
        <f>MIN('Oferente 1'!M82)</f>
        <v>580000</v>
      </c>
      <c r="N82" s="26"/>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c r="AR82" s="12"/>
      <c r="AS82" s="12"/>
      <c r="AT82" s="12"/>
      <c r="AU82" s="12"/>
      <c r="AV82" s="12"/>
      <c r="AW82" s="12"/>
      <c r="AX82" s="12"/>
      <c r="AY82" s="12"/>
      <c r="AZ82" s="12"/>
      <c r="BA82" s="12"/>
      <c r="BB82" s="12"/>
      <c r="BC82" s="12"/>
      <c r="BD82" s="12"/>
      <c r="BE82" s="12"/>
      <c r="BF82" s="12"/>
      <c r="BG82" s="12"/>
      <c r="BH82" s="12"/>
      <c r="BI82" s="12"/>
      <c r="BJ82" s="12"/>
      <c r="BK82" s="12"/>
      <c r="BL82" s="12"/>
      <c r="BM82" s="12"/>
      <c r="BN82" s="12"/>
      <c r="BO82" s="12"/>
      <c r="BP82" s="12"/>
      <c r="BQ82" s="12"/>
      <c r="BR82" s="12"/>
      <c r="BS82" s="28"/>
    </row>
    <row r="83" spans="1:71" s="11" customFormat="1" ht="12.75" customHeight="1" x14ac:dyDescent="0.2">
      <c r="A83" s="15" t="s">
        <v>119</v>
      </c>
      <c r="B83" s="34">
        <f>MIN('Oferente 1'!B83)</f>
        <v>1190000</v>
      </c>
      <c r="C83" s="34">
        <f>MIN('Oferente 1'!C83)</f>
        <v>1972</v>
      </c>
      <c r="D83" s="34">
        <f>MIN('Oferente 1'!D83)</f>
        <v>350000</v>
      </c>
      <c r="E83" s="34">
        <f>MIN('Oferente 1'!E83)</f>
        <v>2048720</v>
      </c>
      <c r="F83" s="34">
        <f>MIN('Oferente 1'!F83)</f>
        <v>2900</v>
      </c>
      <c r="G83" s="34">
        <f>MIN('Oferente 1'!G83)</f>
        <v>480000</v>
      </c>
      <c r="H83" s="34">
        <f>MIN('Oferente 1'!H83)</f>
        <v>2443862</v>
      </c>
      <c r="I83" s="34">
        <f>MIN('Oferente 1'!I83)</f>
        <v>3200</v>
      </c>
      <c r="J83" s="34">
        <f>MIN('Oferente 1'!J83)</f>
        <v>480000</v>
      </c>
      <c r="K83" s="34">
        <f>MIN('Oferente 1'!K83)</f>
        <v>3778976</v>
      </c>
      <c r="L83" s="34">
        <f>MIN('Oferente 1'!L83)</f>
        <v>3596</v>
      </c>
      <c r="M83" s="34">
        <f>MIN('Oferente 1'!M83)</f>
        <v>580000</v>
      </c>
      <c r="N83" s="26"/>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c r="AR83" s="12"/>
      <c r="AS83" s="12"/>
      <c r="AT83" s="12"/>
      <c r="AU83" s="12"/>
      <c r="AV83" s="12"/>
      <c r="AW83" s="12"/>
      <c r="AX83" s="12"/>
      <c r="AY83" s="12"/>
      <c r="AZ83" s="12"/>
      <c r="BA83" s="12"/>
      <c r="BB83" s="12"/>
      <c r="BC83" s="12"/>
      <c r="BD83" s="12"/>
      <c r="BE83" s="12"/>
      <c r="BF83" s="12"/>
      <c r="BG83" s="12"/>
      <c r="BH83" s="12"/>
      <c r="BI83" s="12"/>
      <c r="BJ83" s="12"/>
      <c r="BK83" s="12"/>
      <c r="BL83" s="12"/>
      <c r="BM83" s="12"/>
      <c r="BN83" s="12"/>
      <c r="BO83" s="12"/>
      <c r="BP83" s="12"/>
      <c r="BQ83" s="12"/>
      <c r="BR83" s="12"/>
      <c r="BS83" s="28"/>
    </row>
    <row r="84" spans="1:71" s="11" customFormat="1" x14ac:dyDescent="0.2">
      <c r="A84" s="15" t="s">
        <v>120</v>
      </c>
      <c r="B84" s="34">
        <f>MIN('Oferente 1'!B84)</f>
        <v>1845000</v>
      </c>
      <c r="C84" s="34">
        <f>MIN('Oferente 1'!C84)</f>
        <v>1972</v>
      </c>
      <c r="D84" s="34">
        <f>MIN('Oferente 1'!D84)</f>
        <v>350000</v>
      </c>
      <c r="E84" s="34">
        <f>MIN('Oferente 1'!E84)</f>
        <v>2475200</v>
      </c>
      <c r="F84" s="34">
        <f>MIN('Oferente 1'!F84)</f>
        <v>2900</v>
      </c>
      <c r="G84" s="34">
        <f>MIN('Oferente 1'!G84)</f>
        <v>480000</v>
      </c>
      <c r="H84" s="34">
        <f>MIN('Oferente 1'!H84)</f>
        <v>2921504</v>
      </c>
      <c r="I84" s="34">
        <f>MIN('Oferente 1'!I84)</f>
        <v>3200</v>
      </c>
      <c r="J84" s="34">
        <f>MIN('Oferente 1'!J84)</f>
        <v>480000</v>
      </c>
      <c r="K84" s="34">
        <f>MIN('Oferente 1'!K84)</f>
        <v>3530605</v>
      </c>
      <c r="L84" s="34">
        <f>MIN('Oferente 1'!L84)</f>
        <v>3596</v>
      </c>
      <c r="M84" s="34">
        <f>MIN('Oferente 1'!M84)</f>
        <v>580000</v>
      </c>
      <c r="N84" s="26"/>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c r="AR84" s="12"/>
      <c r="AS84" s="12"/>
      <c r="AT84" s="12"/>
      <c r="AU84" s="12"/>
      <c r="AV84" s="12"/>
      <c r="AW84" s="12"/>
      <c r="AX84" s="12"/>
      <c r="AY84" s="12"/>
      <c r="AZ84" s="12"/>
      <c r="BA84" s="12"/>
      <c r="BB84" s="12"/>
      <c r="BC84" s="12"/>
      <c r="BD84" s="12"/>
      <c r="BE84" s="12"/>
      <c r="BF84" s="12"/>
      <c r="BG84" s="12"/>
      <c r="BH84" s="12"/>
      <c r="BI84" s="12"/>
      <c r="BJ84" s="12"/>
      <c r="BK84" s="12"/>
      <c r="BL84" s="12"/>
      <c r="BM84" s="12"/>
      <c r="BN84" s="12"/>
      <c r="BO84" s="12"/>
      <c r="BP84" s="12"/>
      <c r="BQ84" s="12"/>
      <c r="BR84" s="12"/>
      <c r="BS84" s="28"/>
    </row>
    <row r="85" spans="1:71" s="11" customFormat="1" x14ac:dyDescent="0.2">
      <c r="A85" s="15" t="s">
        <v>121</v>
      </c>
      <c r="B85" s="34">
        <f>MIN('Oferente 1'!B85)</f>
        <v>1610000</v>
      </c>
      <c r="C85" s="34">
        <f>MIN('Oferente 1'!C85)</f>
        <v>1972</v>
      </c>
      <c r="D85" s="34">
        <f>MIN('Oferente 1'!D85)</f>
        <v>350000</v>
      </c>
      <c r="E85" s="34">
        <f>MIN('Oferente 1'!E85)</f>
        <v>2212000</v>
      </c>
      <c r="F85" s="34">
        <f>MIN('Oferente 1'!F85)</f>
        <v>2900</v>
      </c>
      <c r="G85" s="34">
        <f>MIN('Oferente 1'!G85)</f>
        <v>480000</v>
      </c>
      <c r="H85" s="34">
        <f>MIN('Oferente 1'!H85)</f>
        <v>2626720</v>
      </c>
      <c r="I85" s="34">
        <f>MIN('Oferente 1'!I85)</f>
        <v>3200</v>
      </c>
      <c r="J85" s="34">
        <f>MIN('Oferente 1'!J85)</f>
        <v>480000</v>
      </c>
      <c r="K85" s="34">
        <f>MIN('Oferente 1'!K85)</f>
        <v>3176864</v>
      </c>
      <c r="L85" s="34">
        <f>MIN('Oferente 1'!L85)</f>
        <v>3596</v>
      </c>
      <c r="M85" s="34">
        <f>MIN('Oferente 1'!M85)</f>
        <v>580000</v>
      </c>
      <c r="N85" s="26"/>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c r="AR85" s="12"/>
      <c r="AS85" s="12"/>
      <c r="AT85" s="12"/>
      <c r="AU85" s="12"/>
      <c r="AV85" s="12"/>
      <c r="AW85" s="12"/>
      <c r="AX85" s="12"/>
      <c r="AY85" s="12"/>
      <c r="AZ85" s="12"/>
      <c r="BA85" s="12"/>
      <c r="BB85" s="12"/>
      <c r="BC85" s="12"/>
      <c r="BD85" s="12"/>
      <c r="BE85" s="12"/>
      <c r="BF85" s="12"/>
      <c r="BG85" s="12"/>
      <c r="BH85" s="12"/>
      <c r="BI85" s="12"/>
      <c r="BJ85" s="12"/>
      <c r="BK85" s="12"/>
      <c r="BL85" s="12"/>
      <c r="BM85" s="12"/>
      <c r="BN85" s="12"/>
      <c r="BO85" s="12"/>
      <c r="BP85" s="12"/>
      <c r="BQ85" s="12"/>
      <c r="BR85" s="12"/>
      <c r="BS85" s="28"/>
    </row>
    <row r="86" spans="1:71" s="11" customFormat="1" x14ac:dyDescent="0.2">
      <c r="A86" s="15" t="s">
        <v>122</v>
      </c>
      <c r="B86" s="34">
        <f>MIN('Oferente 1'!B86)</f>
        <v>1440000</v>
      </c>
      <c r="C86" s="34">
        <f>MIN('Oferente 1'!C86)</f>
        <v>1972</v>
      </c>
      <c r="D86" s="34">
        <f>MIN('Oferente 1'!D86)</f>
        <v>350000</v>
      </c>
      <c r="E86" s="34">
        <f>MIN('Oferente 1'!E86)</f>
        <v>2021600</v>
      </c>
      <c r="F86" s="34">
        <f>MIN('Oferente 1'!F86)</f>
        <v>2900</v>
      </c>
      <c r="G86" s="34">
        <f>MIN('Oferente 1'!G86)</f>
        <v>480000</v>
      </c>
      <c r="H86" s="34">
        <f>MIN('Oferente 1'!H86)</f>
        <v>2413472</v>
      </c>
      <c r="I86" s="34">
        <f>MIN('Oferente 1'!I86)</f>
        <v>3200</v>
      </c>
      <c r="J86" s="34">
        <f>MIN('Oferente 1'!J86)</f>
        <v>480000</v>
      </c>
      <c r="K86" s="34">
        <f>MIN('Oferente 1'!K86)</f>
        <v>2920966</v>
      </c>
      <c r="L86" s="34">
        <f>MIN('Oferente 1'!L86)</f>
        <v>3596</v>
      </c>
      <c r="M86" s="34">
        <f>MIN('Oferente 1'!M86)</f>
        <v>580000</v>
      </c>
      <c r="N86" s="26"/>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c r="AR86" s="12"/>
      <c r="AS86" s="12"/>
      <c r="AT86" s="12"/>
      <c r="AU86" s="12"/>
      <c r="AV86" s="12"/>
      <c r="AW86" s="12"/>
      <c r="AX86" s="12"/>
      <c r="AY86" s="12"/>
      <c r="AZ86" s="12"/>
      <c r="BA86" s="12"/>
      <c r="BB86" s="12"/>
      <c r="BC86" s="12"/>
      <c r="BD86" s="12"/>
      <c r="BE86" s="12"/>
      <c r="BF86" s="12"/>
      <c r="BG86" s="12"/>
      <c r="BH86" s="12"/>
      <c r="BI86" s="12"/>
      <c r="BJ86" s="12"/>
      <c r="BK86" s="12"/>
      <c r="BL86" s="12"/>
      <c r="BM86" s="12"/>
      <c r="BN86" s="12"/>
      <c r="BO86" s="12"/>
      <c r="BP86" s="12"/>
      <c r="BQ86" s="12"/>
      <c r="BR86" s="12"/>
      <c r="BS86" s="28"/>
    </row>
    <row r="87" spans="1:71" s="11" customFormat="1" ht="12.75" customHeight="1" x14ac:dyDescent="0.2">
      <c r="A87" s="15" t="s">
        <v>123</v>
      </c>
      <c r="B87" s="34">
        <f>MIN('Oferente 1'!B87)</f>
        <v>1460000</v>
      </c>
      <c r="C87" s="34">
        <f>MIN('Oferente 1'!C87)</f>
        <v>1972</v>
      </c>
      <c r="D87" s="34">
        <f>MIN('Oferente 1'!D87)</f>
        <v>350000</v>
      </c>
      <c r="E87" s="34">
        <f>MIN('Oferente 1'!E87)</f>
        <v>2044000</v>
      </c>
      <c r="F87" s="34">
        <f>MIN('Oferente 1'!F87)</f>
        <v>2900</v>
      </c>
      <c r="G87" s="34">
        <f>MIN('Oferente 1'!G87)</f>
        <v>480000</v>
      </c>
      <c r="H87" s="34">
        <f>MIN('Oferente 1'!H87)</f>
        <v>2438560</v>
      </c>
      <c r="I87" s="34">
        <f>MIN('Oferente 1'!I87)</f>
        <v>3200</v>
      </c>
      <c r="J87" s="34">
        <f>MIN('Oferente 1'!J87)</f>
        <v>480000</v>
      </c>
      <c r="K87" s="34">
        <f>MIN('Oferente 1'!K87)</f>
        <v>2951072</v>
      </c>
      <c r="L87" s="34">
        <f>MIN('Oferente 1'!L87)</f>
        <v>3596</v>
      </c>
      <c r="M87" s="34">
        <f>MIN('Oferente 1'!M87)</f>
        <v>580000</v>
      </c>
      <c r="N87" s="26"/>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c r="AR87" s="12"/>
      <c r="AS87" s="12"/>
      <c r="AT87" s="12"/>
      <c r="AU87" s="12"/>
      <c r="AV87" s="12"/>
      <c r="AW87" s="12"/>
      <c r="AX87" s="12"/>
      <c r="AY87" s="12"/>
      <c r="AZ87" s="12"/>
      <c r="BA87" s="12"/>
      <c r="BB87" s="12"/>
      <c r="BC87" s="12"/>
      <c r="BD87" s="12"/>
      <c r="BE87" s="12"/>
      <c r="BF87" s="12"/>
      <c r="BG87" s="12"/>
      <c r="BH87" s="12"/>
      <c r="BI87" s="12"/>
      <c r="BJ87" s="12"/>
      <c r="BK87" s="12"/>
      <c r="BL87" s="12"/>
      <c r="BM87" s="12"/>
      <c r="BN87" s="12"/>
      <c r="BO87" s="12"/>
      <c r="BP87" s="12"/>
      <c r="BQ87" s="12"/>
      <c r="BR87" s="12"/>
      <c r="BS87" s="28"/>
    </row>
    <row r="88" spans="1:71" s="11" customFormat="1" x14ac:dyDescent="0.2">
      <c r="A88" s="15" t="s">
        <v>124</v>
      </c>
      <c r="B88" s="34">
        <f>MIN('Oferente 1'!B88)</f>
        <v>1870000</v>
      </c>
      <c r="C88" s="34">
        <f>MIN('Oferente 1'!C88)</f>
        <v>1972</v>
      </c>
      <c r="D88" s="34">
        <f>MIN('Oferente 1'!D88)</f>
        <v>350000</v>
      </c>
      <c r="E88" s="34">
        <f>MIN('Oferente 1'!E88)</f>
        <v>2503200</v>
      </c>
      <c r="F88" s="34">
        <f>MIN('Oferente 1'!F88)</f>
        <v>2900</v>
      </c>
      <c r="G88" s="34">
        <f>MIN('Oferente 1'!G88)</f>
        <v>480000</v>
      </c>
      <c r="H88" s="34">
        <f>MIN('Oferente 1'!H88)</f>
        <v>2952864</v>
      </c>
      <c r="I88" s="34">
        <f>MIN('Oferente 1'!I88)</f>
        <v>3200</v>
      </c>
      <c r="J88" s="34">
        <f>MIN('Oferente 1'!J88)</f>
        <v>480000</v>
      </c>
      <c r="K88" s="34">
        <f>MIN('Oferente 1'!K88)</f>
        <v>3568237</v>
      </c>
      <c r="L88" s="34">
        <f>MIN('Oferente 1'!L88)</f>
        <v>3596</v>
      </c>
      <c r="M88" s="34">
        <f>MIN('Oferente 1'!M88)</f>
        <v>580000</v>
      </c>
      <c r="N88" s="26"/>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c r="AR88" s="12"/>
      <c r="AS88" s="12"/>
      <c r="AT88" s="12"/>
      <c r="AU88" s="12"/>
      <c r="AV88" s="12"/>
      <c r="AW88" s="12"/>
      <c r="AX88" s="12"/>
      <c r="AY88" s="12"/>
      <c r="AZ88" s="12"/>
      <c r="BA88" s="12"/>
      <c r="BB88" s="12"/>
      <c r="BC88" s="12"/>
      <c r="BD88" s="12"/>
      <c r="BE88" s="12"/>
      <c r="BF88" s="12"/>
      <c r="BG88" s="12"/>
      <c r="BH88" s="12"/>
      <c r="BI88" s="12"/>
      <c r="BJ88" s="12"/>
      <c r="BK88" s="12"/>
      <c r="BL88" s="12"/>
      <c r="BM88" s="12"/>
      <c r="BN88" s="12"/>
      <c r="BO88" s="12"/>
      <c r="BP88" s="12"/>
      <c r="BQ88" s="12"/>
      <c r="BR88" s="12"/>
      <c r="BS88" s="28"/>
    </row>
    <row r="89" spans="1:71" s="11" customFormat="1" x14ac:dyDescent="0.2">
      <c r="A89" s="15" t="s">
        <v>125</v>
      </c>
      <c r="B89" s="34">
        <f>MIN('Oferente 1'!B89)</f>
        <v>1666967</v>
      </c>
      <c r="C89" s="34">
        <f>MIN('Oferente 1'!C89)</f>
        <v>1972</v>
      </c>
      <c r="D89" s="34">
        <f>MIN('Oferente 1'!D89)</f>
        <v>350000</v>
      </c>
      <c r="E89" s="34">
        <f>MIN('Oferente 1'!E89)</f>
        <v>2275804</v>
      </c>
      <c r="F89" s="34">
        <f>MIN('Oferente 1'!F89)</f>
        <v>2900</v>
      </c>
      <c r="G89" s="34">
        <f>MIN('Oferente 1'!G89)</f>
        <v>480000</v>
      </c>
      <c r="H89" s="34">
        <f>MIN('Oferente 1'!H89)</f>
        <v>2698180</v>
      </c>
      <c r="I89" s="34">
        <f>MIN('Oferente 1'!I89)</f>
        <v>3200</v>
      </c>
      <c r="J89" s="34">
        <f>MIN('Oferente 1'!J89)</f>
        <v>480000</v>
      </c>
      <c r="K89" s="34">
        <f>MIN('Oferente 1'!K89)</f>
        <v>3262616</v>
      </c>
      <c r="L89" s="34">
        <f>MIN('Oferente 1'!L89)</f>
        <v>3596</v>
      </c>
      <c r="M89" s="34">
        <f>MIN('Oferente 1'!M89)</f>
        <v>580000</v>
      </c>
      <c r="N89" s="26"/>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c r="AR89" s="12"/>
      <c r="AS89" s="12"/>
      <c r="AT89" s="12"/>
      <c r="AU89" s="12"/>
      <c r="AV89" s="12"/>
      <c r="AW89" s="12"/>
      <c r="AX89" s="12"/>
      <c r="AY89" s="12"/>
      <c r="AZ89" s="12"/>
      <c r="BA89" s="12"/>
      <c r="BB89" s="12"/>
      <c r="BC89" s="12"/>
      <c r="BD89" s="12"/>
      <c r="BE89" s="12"/>
      <c r="BF89" s="12"/>
      <c r="BG89" s="12"/>
      <c r="BH89" s="12"/>
      <c r="BI89" s="12"/>
      <c r="BJ89" s="12"/>
      <c r="BK89" s="12"/>
      <c r="BL89" s="12"/>
      <c r="BM89" s="12"/>
      <c r="BN89" s="12"/>
      <c r="BO89" s="12"/>
      <c r="BP89" s="12"/>
      <c r="BQ89" s="12"/>
      <c r="BR89" s="12"/>
      <c r="BS89" s="28"/>
    </row>
    <row r="90" spans="1:71" s="11" customFormat="1" x14ac:dyDescent="0.2">
      <c r="A90" s="15" t="s">
        <v>126</v>
      </c>
      <c r="B90" s="34">
        <f>MIN('Oferente 1'!B90)</f>
        <v>2010000</v>
      </c>
      <c r="C90" s="34">
        <f>MIN('Oferente 1'!C90)</f>
        <v>1972</v>
      </c>
      <c r="D90" s="34">
        <f>MIN('Oferente 1'!D90)</f>
        <v>350000</v>
      </c>
      <c r="E90" s="34">
        <f>MIN('Oferente 1'!E90)</f>
        <v>2660000</v>
      </c>
      <c r="F90" s="34">
        <f>MIN('Oferente 1'!F90)</f>
        <v>2900</v>
      </c>
      <c r="G90" s="34">
        <f>MIN('Oferente 1'!G90)</f>
        <v>480000</v>
      </c>
      <c r="H90" s="34">
        <f>MIN('Oferente 1'!H90)</f>
        <v>3128480</v>
      </c>
      <c r="I90" s="34">
        <f>MIN('Oferente 1'!I90)</f>
        <v>3200</v>
      </c>
      <c r="J90" s="34">
        <f>MIN('Oferente 1'!J90)</f>
        <v>480000</v>
      </c>
      <c r="K90" s="34">
        <f>MIN('Oferente 1'!K90)</f>
        <v>3778976</v>
      </c>
      <c r="L90" s="34">
        <f>MIN('Oferente 1'!L90)</f>
        <v>3596</v>
      </c>
      <c r="M90" s="34">
        <f>MIN('Oferente 1'!M90)</f>
        <v>580000</v>
      </c>
      <c r="N90" s="26"/>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c r="AR90" s="12"/>
      <c r="AS90" s="12"/>
      <c r="AT90" s="12"/>
      <c r="AU90" s="12"/>
      <c r="AV90" s="12"/>
      <c r="AW90" s="12"/>
      <c r="AX90" s="12"/>
      <c r="AY90" s="12"/>
      <c r="AZ90" s="12"/>
      <c r="BA90" s="12"/>
      <c r="BB90" s="12"/>
      <c r="BC90" s="12"/>
      <c r="BD90" s="12"/>
      <c r="BE90" s="12"/>
      <c r="BF90" s="12"/>
      <c r="BG90" s="12"/>
      <c r="BH90" s="12"/>
      <c r="BI90" s="12"/>
      <c r="BJ90" s="12"/>
      <c r="BK90" s="12"/>
      <c r="BL90" s="12"/>
      <c r="BM90" s="12"/>
      <c r="BN90" s="12"/>
      <c r="BO90" s="12"/>
      <c r="BP90" s="12"/>
      <c r="BQ90" s="12"/>
      <c r="BR90" s="12"/>
      <c r="BS90" s="28"/>
    </row>
    <row r="91" spans="1:71" s="30" customFormat="1" ht="12.75" customHeight="1" x14ac:dyDescent="0.2">
      <c r="A91" s="15" t="s">
        <v>127</v>
      </c>
      <c r="B91" s="34">
        <f>MIN('Oferente 1'!B91)</f>
        <v>1610000</v>
      </c>
      <c r="C91" s="34">
        <f>MIN('Oferente 1'!C91)</f>
        <v>1972</v>
      </c>
      <c r="D91" s="34">
        <f>MIN('Oferente 1'!D91)</f>
        <v>350000</v>
      </c>
      <c r="E91" s="34">
        <f>MIN('Oferente 1'!E91)</f>
        <v>2212000</v>
      </c>
      <c r="F91" s="34">
        <f>MIN('Oferente 1'!F91)</f>
        <v>2900</v>
      </c>
      <c r="G91" s="34">
        <f>MIN('Oferente 1'!G91)</f>
        <v>480000</v>
      </c>
      <c r="H91" s="34">
        <f>MIN('Oferente 1'!H91)</f>
        <v>2626720</v>
      </c>
      <c r="I91" s="34">
        <f>MIN('Oferente 1'!I91)</f>
        <v>3200</v>
      </c>
      <c r="J91" s="34">
        <f>MIN('Oferente 1'!J91)</f>
        <v>480000</v>
      </c>
      <c r="K91" s="34">
        <f>MIN('Oferente 1'!K91)</f>
        <v>3176864</v>
      </c>
      <c r="L91" s="34">
        <f>MIN('Oferente 1'!L91)</f>
        <v>3596</v>
      </c>
      <c r="M91" s="34">
        <f>MIN('Oferente 1'!M91)</f>
        <v>580000</v>
      </c>
      <c r="N91" s="26"/>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c r="AR91" s="12"/>
      <c r="AS91" s="12"/>
      <c r="AT91" s="12"/>
      <c r="AU91" s="12"/>
      <c r="AV91" s="12"/>
      <c r="AW91" s="12"/>
      <c r="AX91" s="12"/>
      <c r="AY91" s="12"/>
      <c r="AZ91" s="12"/>
      <c r="BA91" s="12"/>
      <c r="BB91" s="12"/>
      <c r="BC91" s="12"/>
      <c r="BD91" s="12"/>
      <c r="BE91" s="12"/>
      <c r="BF91" s="12"/>
      <c r="BG91" s="12"/>
      <c r="BH91" s="12"/>
      <c r="BI91" s="12"/>
      <c r="BJ91" s="12"/>
      <c r="BK91" s="12"/>
      <c r="BL91" s="12"/>
      <c r="BM91" s="12"/>
      <c r="BN91" s="12"/>
      <c r="BO91" s="12"/>
      <c r="BP91" s="12"/>
      <c r="BQ91" s="12"/>
      <c r="BR91" s="12"/>
      <c r="BS91" s="29"/>
    </row>
    <row r="92" spans="1:71" s="11" customFormat="1" x14ac:dyDescent="0.2">
      <c r="A92" s="15" t="s">
        <v>31</v>
      </c>
      <c r="B92" s="34">
        <f>MIN('Oferente 1'!B92)</f>
        <v>630000</v>
      </c>
      <c r="C92" s="34">
        <f>MIN('Oferente 1'!C92)</f>
        <v>1972</v>
      </c>
      <c r="D92" s="34">
        <f>MIN('Oferente 1'!D92)</f>
        <v>350000</v>
      </c>
      <c r="E92" s="34">
        <f>MIN('Oferente 1'!E92)</f>
        <v>1169200</v>
      </c>
      <c r="F92" s="34">
        <f>MIN('Oferente 1'!F92)</f>
        <v>2900</v>
      </c>
      <c r="G92" s="34">
        <f>MIN('Oferente 1'!G92)</f>
        <v>480000</v>
      </c>
      <c r="H92" s="34">
        <f>MIN('Oferente 1'!H92)</f>
        <v>1768391</v>
      </c>
      <c r="I92" s="34">
        <f>MIN('Oferente 1'!I92)</f>
        <v>3200</v>
      </c>
      <c r="J92" s="34">
        <f>MIN('Oferente 1'!J92)</f>
        <v>480000</v>
      </c>
      <c r="K92" s="34">
        <f>MIN('Oferente 1'!K92)</f>
        <v>2344444.16</v>
      </c>
      <c r="L92" s="34">
        <f>MIN('Oferente 1'!L92)</f>
        <v>3596</v>
      </c>
      <c r="M92" s="34">
        <f>MIN('Oferente 1'!M92)</f>
        <v>580000</v>
      </c>
      <c r="N92" s="26"/>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c r="AR92" s="12"/>
      <c r="AS92" s="12"/>
      <c r="AT92" s="12"/>
      <c r="AU92" s="12"/>
      <c r="AV92" s="12"/>
      <c r="AW92" s="12"/>
      <c r="AX92" s="12"/>
      <c r="AY92" s="12"/>
      <c r="AZ92" s="12"/>
      <c r="BA92" s="12"/>
      <c r="BB92" s="12"/>
      <c r="BC92" s="12"/>
      <c r="BD92" s="12"/>
      <c r="BE92" s="12"/>
      <c r="BF92" s="12"/>
      <c r="BG92" s="12"/>
      <c r="BH92" s="12"/>
      <c r="BI92" s="12"/>
      <c r="BJ92" s="12"/>
      <c r="BK92" s="12"/>
      <c r="BL92" s="12"/>
      <c r="BM92" s="12"/>
      <c r="BN92" s="12"/>
      <c r="BO92" s="12"/>
      <c r="BP92" s="12"/>
      <c r="BQ92" s="12"/>
      <c r="BR92" s="12"/>
      <c r="BS92" s="28"/>
    </row>
    <row r="93" spans="1:71" s="11" customFormat="1" x14ac:dyDescent="0.2">
      <c r="A93" s="15" t="s">
        <v>32</v>
      </c>
      <c r="B93" s="34">
        <f>MIN('Oferente 1'!B93)</f>
        <v>630000</v>
      </c>
      <c r="C93" s="34">
        <f>MIN('Oferente 1'!C93)</f>
        <v>1972</v>
      </c>
      <c r="D93" s="34">
        <f>MIN('Oferente 1'!D93)</f>
        <v>350000</v>
      </c>
      <c r="E93" s="34">
        <f>MIN('Oferente 1'!E93)</f>
        <v>1163917</v>
      </c>
      <c r="F93" s="34">
        <f>MIN('Oferente 1'!F93)</f>
        <v>2900</v>
      </c>
      <c r="G93" s="34">
        <f>MIN('Oferente 1'!G93)</f>
        <v>480000</v>
      </c>
      <c r="H93" s="34">
        <f>MIN('Oferente 1'!H93)</f>
        <v>1932031</v>
      </c>
      <c r="I93" s="34">
        <f>MIN('Oferente 1'!I93)</f>
        <v>3200</v>
      </c>
      <c r="J93" s="34">
        <f>MIN('Oferente 1'!J93)</f>
        <v>480000</v>
      </c>
      <c r="K93" s="34">
        <f>MIN('Oferente 1'!K93)</f>
        <v>2330896.6399999997</v>
      </c>
      <c r="L93" s="34">
        <f>MIN('Oferente 1'!L93)</f>
        <v>3596</v>
      </c>
      <c r="M93" s="34">
        <f>MIN('Oferente 1'!M93)</f>
        <v>580000</v>
      </c>
      <c r="N93" s="26"/>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c r="AR93" s="12"/>
      <c r="AS93" s="12"/>
      <c r="AT93" s="12"/>
      <c r="AU93" s="12"/>
      <c r="AV93" s="12"/>
      <c r="AW93" s="12"/>
      <c r="AX93" s="12"/>
      <c r="AY93" s="12"/>
      <c r="AZ93" s="12"/>
      <c r="BA93" s="12"/>
      <c r="BB93" s="12"/>
      <c r="BC93" s="12"/>
      <c r="BD93" s="12"/>
      <c r="BE93" s="12"/>
      <c r="BF93" s="12"/>
      <c r="BG93" s="12"/>
      <c r="BH93" s="12"/>
      <c r="BI93" s="12"/>
      <c r="BJ93" s="12"/>
      <c r="BK93" s="12"/>
      <c r="BL93" s="12"/>
      <c r="BM93" s="12"/>
      <c r="BN93" s="12"/>
      <c r="BO93" s="12"/>
      <c r="BP93" s="12"/>
      <c r="BQ93" s="12"/>
      <c r="BR93" s="12"/>
      <c r="BS93" s="28"/>
    </row>
    <row r="94" spans="1:71" s="11" customFormat="1" x14ac:dyDescent="0.2">
      <c r="A94" s="15" t="s">
        <v>173</v>
      </c>
      <c r="B94" s="34">
        <f>MIN('Oferente 1'!B94)</f>
        <v>770000</v>
      </c>
      <c r="C94" s="34">
        <f>MIN('Oferente 1'!C94)</f>
        <v>1972</v>
      </c>
      <c r="D94" s="34">
        <f>MIN('Oferente 1'!D94)</f>
        <v>350000</v>
      </c>
      <c r="E94" s="34">
        <f>MIN('Oferente 1'!E94)</f>
        <v>1450586</v>
      </c>
      <c r="F94" s="34">
        <f>MIN('Oferente 1'!F94)</f>
        <v>2900</v>
      </c>
      <c r="G94" s="34">
        <f>MIN('Oferente 1'!G94)</f>
        <v>480000</v>
      </c>
      <c r="H94" s="34">
        <f>MIN('Oferente 1'!H94)</f>
        <v>1888138</v>
      </c>
      <c r="I94" s="34">
        <f>MIN('Oferente 1'!I94)</f>
        <v>3200</v>
      </c>
      <c r="J94" s="34">
        <f>MIN('Oferente 1'!J94)</f>
        <v>480000</v>
      </c>
      <c r="K94" s="34">
        <f>MIN('Oferente 1'!K94)</f>
        <v>2951072</v>
      </c>
      <c r="L94" s="34">
        <f>MIN('Oferente 1'!L94)</f>
        <v>3596</v>
      </c>
      <c r="M94" s="34">
        <f>MIN('Oferente 1'!M94)</f>
        <v>580000</v>
      </c>
      <c r="N94" s="26"/>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c r="AR94" s="12"/>
      <c r="AS94" s="12"/>
      <c r="AT94" s="12"/>
      <c r="AU94" s="12"/>
      <c r="AV94" s="12"/>
      <c r="AW94" s="12"/>
      <c r="AX94" s="12"/>
      <c r="AY94" s="12"/>
      <c r="AZ94" s="12"/>
      <c r="BA94" s="12"/>
      <c r="BB94" s="12"/>
      <c r="BC94" s="12"/>
      <c r="BD94" s="12"/>
      <c r="BE94" s="12"/>
      <c r="BF94" s="12"/>
      <c r="BG94" s="12"/>
      <c r="BH94" s="12"/>
      <c r="BI94" s="12"/>
      <c r="BJ94" s="12"/>
      <c r="BK94" s="12"/>
      <c r="BL94" s="12"/>
      <c r="BM94" s="12"/>
      <c r="BN94" s="12"/>
      <c r="BO94" s="12"/>
      <c r="BP94" s="12"/>
      <c r="BQ94" s="12"/>
      <c r="BR94" s="12"/>
      <c r="BS94" s="28"/>
    </row>
    <row r="95" spans="1:71" s="11" customFormat="1" ht="12.75" customHeight="1" x14ac:dyDescent="0.2">
      <c r="A95" s="15" t="s">
        <v>33</v>
      </c>
      <c r="B95" s="34">
        <f>MIN('Oferente 1'!B95)</f>
        <v>875000</v>
      </c>
      <c r="C95" s="34">
        <f>MIN('Oferente 1'!C95)</f>
        <v>1972</v>
      </c>
      <c r="D95" s="34">
        <f>MIN('Oferente 1'!D95)</f>
        <v>350000</v>
      </c>
      <c r="E95" s="34">
        <f>MIN('Oferente 1'!E95)</f>
        <v>1560333</v>
      </c>
      <c r="F95" s="34">
        <f>MIN('Oferente 1'!F95)</f>
        <v>2900</v>
      </c>
      <c r="G95" s="34">
        <f>MIN('Oferente 1'!G95)</f>
        <v>480000</v>
      </c>
      <c r="H95" s="34">
        <f>MIN('Oferente 1'!H95)</f>
        <v>1888138</v>
      </c>
      <c r="I95" s="34">
        <f>MIN('Oferente 1'!I95)</f>
        <v>3200</v>
      </c>
      <c r="J95" s="34">
        <f>MIN('Oferente 1'!J95)</f>
        <v>480000</v>
      </c>
      <c r="K95" s="34">
        <f>MIN('Oferente 1'!K95)</f>
        <v>2996230.4</v>
      </c>
      <c r="L95" s="34">
        <f>MIN('Oferente 1'!L95)</f>
        <v>3596</v>
      </c>
      <c r="M95" s="34">
        <f>MIN('Oferente 1'!M95)</f>
        <v>580000</v>
      </c>
      <c r="N95" s="26"/>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c r="AR95" s="12"/>
      <c r="AS95" s="12"/>
      <c r="AT95" s="12"/>
      <c r="AU95" s="12"/>
      <c r="AV95" s="12"/>
      <c r="AW95" s="12"/>
      <c r="AX95" s="12"/>
      <c r="AY95" s="12"/>
      <c r="AZ95" s="12"/>
      <c r="BA95" s="12"/>
      <c r="BB95" s="12"/>
      <c r="BC95" s="12"/>
      <c r="BD95" s="12"/>
      <c r="BE95" s="12"/>
      <c r="BF95" s="12"/>
      <c r="BG95" s="12"/>
      <c r="BH95" s="12"/>
      <c r="BI95" s="12"/>
      <c r="BJ95" s="12"/>
      <c r="BK95" s="12"/>
      <c r="BL95" s="12"/>
      <c r="BM95" s="12"/>
      <c r="BN95" s="12"/>
      <c r="BO95" s="12"/>
      <c r="BP95" s="12"/>
      <c r="BQ95" s="12"/>
      <c r="BR95" s="12"/>
      <c r="BS95" s="28"/>
    </row>
    <row r="96" spans="1:71" s="11" customFormat="1" x14ac:dyDescent="0.2">
      <c r="A96" s="15" t="s">
        <v>34</v>
      </c>
      <c r="B96" s="34">
        <f>MIN('Oferente 1'!B96)</f>
        <v>620000</v>
      </c>
      <c r="C96" s="34">
        <f>MIN('Oferente 1'!C96)</f>
        <v>1972</v>
      </c>
      <c r="D96" s="34">
        <f>MIN('Oferente 1'!D96)</f>
        <v>350000</v>
      </c>
      <c r="E96" s="34">
        <f>MIN('Oferente 1'!E96)</f>
        <v>996000</v>
      </c>
      <c r="F96" s="34">
        <f>MIN('Oferente 1'!F96)</f>
        <v>2900</v>
      </c>
      <c r="G96" s="34">
        <f>MIN('Oferente 1'!G96)</f>
        <v>480000</v>
      </c>
      <c r="H96" s="34">
        <f>MIN('Oferente 1'!H96)</f>
        <v>1300000</v>
      </c>
      <c r="I96" s="34">
        <f>MIN('Oferente 1'!I96)</f>
        <v>3200</v>
      </c>
      <c r="J96" s="34">
        <f>MIN('Oferente 1'!J96)</f>
        <v>480000</v>
      </c>
      <c r="K96" s="34">
        <f>MIN('Oferente 1'!K96)</f>
        <v>1670000</v>
      </c>
      <c r="L96" s="34">
        <f>MIN('Oferente 1'!L96)</f>
        <v>3596</v>
      </c>
      <c r="M96" s="34">
        <f>MIN('Oferente 1'!M96)</f>
        <v>580000</v>
      </c>
      <c r="N96" s="26"/>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c r="AR96" s="12"/>
      <c r="AS96" s="12"/>
      <c r="AT96" s="12"/>
      <c r="AU96" s="12"/>
      <c r="AV96" s="12"/>
      <c r="AW96" s="12"/>
      <c r="AX96" s="12"/>
      <c r="AY96" s="12"/>
      <c r="AZ96" s="12"/>
      <c r="BA96" s="12"/>
      <c r="BB96" s="12"/>
      <c r="BC96" s="12"/>
      <c r="BD96" s="12"/>
      <c r="BE96" s="12"/>
      <c r="BF96" s="12"/>
      <c r="BG96" s="12"/>
      <c r="BH96" s="12"/>
      <c r="BI96" s="12"/>
      <c r="BJ96" s="12"/>
      <c r="BK96" s="12"/>
      <c r="BL96" s="12"/>
      <c r="BM96" s="12"/>
      <c r="BN96" s="12"/>
      <c r="BO96" s="12"/>
      <c r="BP96" s="12"/>
      <c r="BQ96" s="12"/>
      <c r="BR96" s="12"/>
      <c r="BS96" s="28"/>
    </row>
    <row r="97" spans="1:71" s="11" customFormat="1" x14ac:dyDescent="0.2">
      <c r="A97" s="15" t="s">
        <v>196</v>
      </c>
      <c r="B97" s="34">
        <f>MIN('Oferente 1'!B97)</f>
        <v>620000</v>
      </c>
      <c r="C97" s="34">
        <f>MIN('Oferente 1'!C97)</f>
        <v>1972</v>
      </c>
      <c r="D97" s="34">
        <f>MIN('Oferente 1'!D97)</f>
        <v>350000</v>
      </c>
      <c r="E97" s="34">
        <f>MIN('Oferente 1'!E97)</f>
        <v>996000</v>
      </c>
      <c r="F97" s="34">
        <f>MIN('Oferente 1'!F97)</f>
        <v>2900</v>
      </c>
      <c r="G97" s="34">
        <f>MIN('Oferente 1'!G97)</f>
        <v>480000</v>
      </c>
      <c r="H97" s="34">
        <f>MIN('Oferente 1'!H97)</f>
        <v>1300000</v>
      </c>
      <c r="I97" s="34">
        <f>MIN('Oferente 1'!I97)</f>
        <v>3200</v>
      </c>
      <c r="J97" s="34">
        <f>MIN('Oferente 1'!J97)</f>
        <v>480000</v>
      </c>
      <c r="K97" s="34">
        <f>MIN('Oferente 1'!K97)</f>
        <v>1670000</v>
      </c>
      <c r="L97" s="34">
        <f>MIN('Oferente 1'!L97)</f>
        <v>3596</v>
      </c>
      <c r="M97" s="34">
        <f>MIN('Oferente 1'!M97)</f>
        <v>580000</v>
      </c>
      <c r="N97" s="26"/>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c r="AR97" s="12"/>
      <c r="AS97" s="12"/>
      <c r="AT97" s="12"/>
      <c r="AU97" s="12"/>
      <c r="AV97" s="12"/>
      <c r="AW97" s="12"/>
      <c r="AX97" s="12"/>
      <c r="AY97" s="12"/>
      <c r="AZ97" s="12"/>
      <c r="BA97" s="12"/>
      <c r="BB97" s="12"/>
      <c r="BC97" s="12"/>
      <c r="BD97" s="12"/>
      <c r="BE97" s="12"/>
      <c r="BF97" s="12"/>
      <c r="BG97" s="12"/>
      <c r="BH97" s="12"/>
      <c r="BI97" s="12"/>
      <c r="BJ97" s="12"/>
      <c r="BK97" s="12"/>
      <c r="BL97" s="12"/>
      <c r="BM97" s="12"/>
      <c r="BN97" s="12"/>
      <c r="BO97" s="12"/>
      <c r="BP97" s="12"/>
      <c r="BQ97" s="12"/>
      <c r="BR97" s="12"/>
      <c r="BS97" s="28"/>
    </row>
    <row r="98" spans="1:71" s="11" customFormat="1" x14ac:dyDescent="0.2">
      <c r="A98" s="15" t="s">
        <v>35</v>
      </c>
      <c r="B98" s="34">
        <f>MIN('Oferente 1'!B98)</f>
        <v>1010000</v>
      </c>
      <c r="C98" s="34">
        <f>MIN('Oferente 1'!C98)</f>
        <v>1972</v>
      </c>
      <c r="D98" s="34">
        <f>MIN('Oferente 1'!D98)</f>
        <v>350000</v>
      </c>
      <c r="E98" s="34">
        <f>MIN('Oferente 1'!E98)</f>
        <v>1868860</v>
      </c>
      <c r="F98" s="34">
        <f>MIN('Oferente 1'!F98)</f>
        <v>2900</v>
      </c>
      <c r="G98" s="34">
        <f>MIN('Oferente 1'!G98)</f>
        <v>480000</v>
      </c>
      <c r="H98" s="34">
        <f>MIN('Oferente 1'!H98)</f>
        <v>1888138</v>
      </c>
      <c r="I98" s="34">
        <f>MIN('Oferente 1'!I98)</f>
        <v>3200</v>
      </c>
      <c r="J98" s="34">
        <f>MIN('Oferente 1'!J98)</f>
        <v>480000</v>
      </c>
      <c r="K98" s="34">
        <f>MIN('Oferente 1'!K98)</f>
        <v>3166864</v>
      </c>
      <c r="L98" s="34">
        <f>MIN('Oferente 1'!L98)</f>
        <v>3596</v>
      </c>
      <c r="M98" s="34">
        <f>MIN('Oferente 1'!M98)</f>
        <v>580000</v>
      </c>
      <c r="N98" s="26"/>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c r="AR98" s="12"/>
      <c r="AS98" s="12"/>
      <c r="AT98" s="12"/>
      <c r="AU98" s="12"/>
      <c r="AV98" s="12"/>
      <c r="AW98" s="12"/>
      <c r="AX98" s="12"/>
      <c r="AY98" s="12"/>
      <c r="AZ98" s="12"/>
      <c r="BA98" s="12"/>
      <c r="BB98" s="12"/>
      <c r="BC98" s="12"/>
      <c r="BD98" s="12"/>
      <c r="BE98" s="12"/>
      <c r="BF98" s="12"/>
      <c r="BG98" s="12"/>
      <c r="BH98" s="12"/>
      <c r="BI98" s="12"/>
      <c r="BJ98" s="12"/>
      <c r="BK98" s="12"/>
      <c r="BL98" s="12"/>
      <c r="BM98" s="12"/>
      <c r="BN98" s="12"/>
      <c r="BO98" s="12"/>
      <c r="BP98" s="12"/>
      <c r="BQ98" s="12"/>
      <c r="BR98" s="12"/>
      <c r="BS98" s="28"/>
    </row>
    <row r="99" spans="1:71" s="11" customFormat="1" x14ac:dyDescent="0.2">
      <c r="A99" s="15" t="s">
        <v>36</v>
      </c>
      <c r="B99" s="34">
        <f>MIN('Oferente 1'!B99)</f>
        <v>650000</v>
      </c>
      <c r="C99" s="34">
        <f>MIN('Oferente 1'!C99)</f>
        <v>1972</v>
      </c>
      <c r="D99" s="34">
        <f>MIN('Oferente 1'!D99)</f>
        <v>350000</v>
      </c>
      <c r="E99" s="34">
        <f>MIN('Oferente 1'!E99)</f>
        <v>1168433</v>
      </c>
      <c r="F99" s="34">
        <f>MIN('Oferente 1'!F99)</f>
        <v>2900</v>
      </c>
      <c r="G99" s="34">
        <f>MIN('Oferente 1'!G99)</f>
        <v>480000</v>
      </c>
      <c r="H99" s="34">
        <f>MIN('Oferente 1'!H99)</f>
        <v>1637774</v>
      </c>
      <c r="I99" s="34">
        <f>MIN('Oferente 1'!I99)</f>
        <v>3200</v>
      </c>
      <c r="J99" s="34">
        <f>MIN('Oferente 1'!J99)</f>
        <v>480000</v>
      </c>
      <c r="K99" s="34">
        <f>MIN('Oferente 1'!K99)</f>
        <v>2302833.2800000003</v>
      </c>
      <c r="L99" s="34">
        <f>MIN('Oferente 1'!L99)</f>
        <v>3596</v>
      </c>
      <c r="M99" s="34">
        <f>MIN('Oferente 1'!M99)</f>
        <v>580000</v>
      </c>
      <c r="N99" s="26"/>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c r="AR99" s="12"/>
      <c r="AS99" s="12"/>
      <c r="AT99" s="12"/>
      <c r="AU99" s="12"/>
      <c r="AV99" s="12"/>
      <c r="AW99" s="12"/>
      <c r="AX99" s="12"/>
      <c r="AY99" s="12"/>
      <c r="AZ99" s="12"/>
      <c r="BA99" s="12"/>
      <c r="BB99" s="12"/>
      <c r="BC99" s="12"/>
      <c r="BD99" s="12"/>
      <c r="BE99" s="12"/>
      <c r="BF99" s="12"/>
      <c r="BG99" s="12"/>
      <c r="BH99" s="12"/>
      <c r="BI99" s="12"/>
      <c r="BJ99" s="12"/>
      <c r="BK99" s="12"/>
      <c r="BL99" s="12"/>
      <c r="BM99" s="12"/>
      <c r="BN99" s="12"/>
      <c r="BO99" s="12"/>
      <c r="BP99" s="12"/>
      <c r="BQ99" s="12"/>
      <c r="BR99" s="12"/>
      <c r="BS99" s="28"/>
    </row>
    <row r="100" spans="1:71" s="11" customFormat="1" x14ac:dyDescent="0.2">
      <c r="A100" s="15" t="s">
        <v>37</v>
      </c>
      <c r="B100" s="34">
        <f>MIN('Oferente 1'!B100)</f>
        <v>753700</v>
      </c>
      <c r="C100" s="34">
        <f>MIN('Oferente 1'!C100)</f>
        <v>1972</v>
      </c>
      <c r="D100" s="34">
        <f>MIN('Oferente 1'!D100)</f>
        <v>350000</v>
      </c>
      <c r="E100" s="34">
        <f>MIN('Oferente 1'!E100)</f>
        <v>1348860</v>
      </c>
      <c r="F100" s="34">
        <f>MIN('Oferente 1'!F100)</f>
        <v>2900</v>
      </c>
      <c r="G100" s="34">
        <f>MIN('Oferente 1'!G100)</f>
        <v>480000</v>
      </c>
      <c r="H100" s="34">
        <f>MIN('Oferente 1'!H100)</f>
        <v>1629351</v>
      </c>
      <c r="I100" s="34">
        <f>MIN('Oferente 1'!I100)</f>
        <v>3200</v>
      </c>
      <c r="J100" s="34">
        <f>MIN('Oferente 1'!J100)</f>
        <v>480000</v>
      </c>
      <c r="K100" s="34">
        <f>MIN('Oferente 1'!K100)</f>
        <v>2369065.6</v>
      </c>
      <c r="L100" s="34">
        <f>MIN('Oferente 1'!L100)</f>
        <v>3596</v>
      </c>
      <c r="M100" s="34">
        <f>MIN('Oferente 1'!M100)</f>
        <v>580000</v>
      </c>
      <c r="N100" s="26"/>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c r="AR100" s="12"/>
      <c r="AS100" s="12"/>
      <c r="AT100" s="12"/>
      <c r="AU100" s="12"/>
      <c r="AV100" s="12"/>
      <c r="AW100" s="12"/>
      <c r="AX100" s="12"/>
      <c r="AY100" s="12"/>
      <c r="AZ100" s="12"/>
      <c r="BA100" s="12"/>
      <c r="BB100" s="12"/>
      <c r="BC100" s="12"/>
      <c r="BD100" s="12"/>
      <c r="BE100" s="12"/>
      <c r="BF100" s="12"/>
      <c r="BG100" s="12"/>
      <c r="BH100" s="12"/>
      <c r="BI100" s="12"/>
      <c r="BJ100" s="12"/>
      <c r="BK100" s="12"/>
      <c r="BL100" s="12"/>
      <c r="BM100" s="12"/>
      <c r="BN100" s="12"/>
      <c r="BO100" s="12"/>
      <c r="BP100" s="12"/>
      <c r="BQ100" s="12"/>
      <c r="BR100" s="12"/>
      <c r="BS100" s="28"/>
    </row>
    <row r="101" spans="1:71" s="11" customFormat="1" x14ac:dyDescent="0.2">
      <c r="A101" s="15" t="s">
        <v>38</v>
      </c>
      <c r="B101" s="34">
        <f>MIN('Oferente 1'!B101)</f>
        <v>590000</v>
      </c>
      <c r="C101" s="34">
        <f>MIN('Oferente 1'!C101)</f>
        <v>1972</v>
      </c>
      <c r="D101" s="34">
        <f>MIN('Oferente 1'!D101)</f>
        <v>350000</v>
      </c>
      <c r="E101" s="34">
        <f>MIN('Oferente 1'!E101)</f>
        <v>1049460</v>
      </c>
      <c r="F101" s="34">
        <f>MIN('Oferente 1'!F101)</f>
        <v>2900</v>
      </c>
      <c r="G101" s="34">
        <f>MIN('Oferente 1'!G101)</f>
        <v>480000</v>
      </c>
      <c r="H101" s="34">
        <f>MIN('Oferente 1'!H101)</f>
        <v>1608673</v>
      </c>
      <c r="I101" s="34">
        <f>MIN('Oferente 1'!I101)</f>
        <v>3200</v>
      </c>
      <c r="J101" s="34">
        <f>MIN('Oferente 1'!J101)</f>
        <v>480000</v>
      </c>
      <c r="K101" s="34">
        <f>MIN('Oferente 1'!K101)</f>
        <v>2173379.2000000002</v>
      </c>
      <c r="L101" s="34">
        <f>MIN('Oferente 1'!L101)</f>
        <v>3596</v>
      </c>
      <c r="M101" s="34">
        <f>MIN('Oferente 1'!M101)</f>
        <v>580000</v>
      </c>
      <c r="N101" s="26"/>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c r="AR101" s="12"/>
      <c r="AS101" s="12"/>
      <c r="AT101" s="12"/>
      <c r="AU101" s="12"/>
      <c r="AV101" s="12"/>
      <c r="AW101" s="12"/>
      <c r="AX101" s="12"/>
      <c r="AY101" s="12"/>
      <c r="AZ101" s="12"/>
      <c r="BA101" s="12"/>
      <c r="BB101" s="12"/>
      <c r="BC101" s="12"/>
      <c r="BD101" s="12"/>
      <c r="BE101" s="12"/>
      <c r="BF101" s="12"/>
      <c r="BG101" s="12"/>
      <c r="BH101" s="12"/>
      <c r="BI101" s="12"/>
      <c r="BJ101" s="12"/>
      <c r="BK101" s="12"/>
      <c r="BL101" s="12"/>
      <c r="BM101" s="12"/>
      <c r="BN101" s="12"/>
      <c r="BO101" s="12"/>
      <c r="BP101" s="12"/>
      <c r="BQ101" s="12"/>
      <c r="BR101" s="12"/>
      <c r="BS101" s="28"/>
    </row>
    <row r="102" spans="1:71" s="11" customFormat="1" x14ac:dyDescent="0.2">
      <c r="A102" s="15" t="s">
        <v>39</v>
      </c>
      <c r="B102" s="34">
        <f>MIN('Oferente 1'!B102)</f>
        <v>756000</v>
      </c>
      <c r="C102" s="34">
        <f>MIN('Oferente 1'!C102)</f>
        <v>1972</v>
      </c>
      <c r="D102" s="34">
        <f>MIN('Oferente 1'!D102)</f>
        <v>350000</v>
      </c>
      <c r="E102" s="34">
        <f>MIN('Oferente 1'!E102)</f>
        <v>1384131</v>
      </c>
      <c r="F102" s="34">
        <f>MIN('Oferente 1'!F102)</f>
        <v>2900</v>
      </c>
      <c r="G102" s="34">
        <f>MIN('Oferente 1'!G102)</f>
        <v>480000</v>
      </c>
      <c r="H102" s="34">
        <f>MIN('Oferente 1'!H102)</f>
        <v>1666259</v>
      </c>
      <c r="I102" s="34">
        <f>MIN('Oferente 1'!I102)</f>
        <v>3200</v>
      </c>
      <c r="J102" s="34">
        <f>MIN('Oferente 1'!J102)</f>
        <v>480000</v>
      </c>
      <c r="K102" s="34">
        <f>MIN('Oferente 1'!K102)</f>
        <v>2399171.2000000002</v>
      </c>
      <c r="L102" s="34">
        <f>MIN('Oferente 1'!L102)</f>
        <v>3596</v>
      </c>
      <c r="M102" s="34">
        <f>MIN('Oferente 1'!M102)</f>
        <v>580000</v>
      </c>
      <c r="N102" s="26"/>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c r="AR102" s="12"/>
      <c r="AS102" s="12"/>
      <c r="AT102" s="12"/>
      <c r="AU102" s="12"/>
      <c r="AV102" s="12"/>
      <c r="AW102" s="12"/>
      <c r="AX102" s="12"/>
      <c r="AY102" s="12"/>
      <c r="AZ102" s="12"/>
      <c r="BA102" s="12"/>
      <c r="BB102" s="12"/>
      <c r="BC102" s="12"/>
      <c r="BD102" s="12"/>
      <c r="BE102" s="12"/>
      <c r="BF102" s="12"/>
      <c r="BG102" s="12"/>
      <c r="BH102" s="12"/>
      <c r="BI102" s="12"/>
      <c r="BJ102" s="12"/>
      <c r="BK102" s="12"/>
      <c r="BL102" s="12"/>
      <c r="BM102" s="12"/>
      <c r="BN102" s="12"/>
      <c r="BO102" s="12"/>
      <c r="BP102" s="12"/>
      <c r="BQ102" s="12"/>
      <c r="BR102" s="12"/>
      <c r="BS102" s="28"/>
    </row>
    <row r="103" spans="1:71" s="11" customFormat="1" x14ac:dyDescent="0.2">
      <c r="A103" s="15" t="s">
        <v>40</v>
      </c>
      <c r="B103" s="34">
        <f>MIN('Oferente 1'!B103)</f>
        <v>606000</v>
      </c>
      <c r="C103" s="34">
        <f>MIN('Oferente 1'!C103)</f>
        <v>1972</v>
      </c>
      <c r="D103" s="34">
        <f>MIN('Oferente 1'!D103)</f>
        <v>350000</v>
      </c>
      <c r="E103" s="34">
        <f>MIN('Oferente 1'!E103)</f>
        <v>1098233</v>
      </c>
      <c r="F103" s="34">
        <f>MIN('Oferente 1'!F103)</f>
        <v>2900</v>
      </c>
      <c r="G103" s="34">
        <f>MIN('Oferente 1'!G103)</f>
        <v>480000</v>
      </c>
      <c r="H103" s="34">
        <f>MIN('Oferente 1'!H103)</f>
        <v>1580460</v>
      </c>
      <c r="I103" s="34">
        <f>MIN('Oferente 1'!I103)</f>
        <v>3200</v>
      </c>
      <c r="J103" s="34">
        <f>MIN('Oferente 1'!J103)</f>
        <v>480000</v>
      </c>
      <c r="K103" s="34">
        <f>MIN('Oferente 1'!K103)</f>
        <v>2263696</v>
      </c>
      <c r="L103" s="34">
        <f>MIN('Oferente 1'!L103)</f>
        <v>3596</v>
      </c>
      <c r="M103" s="34">
        <f>MIN('Oferente 1'!M103)</f>
        <v>580000</v>
      </c>
      <c r="N103" s="26"/>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c r="AR103" s="12"/>
      <c r="AS103" s="12"/>
      <c r="AT103" s="12"/>
      <c r="AU103" s="12"/>
      <c r="AV103" s="12"/>
      <c r="AW103" s="12"/>
      <c r="AX103" s="12"/>
      <c r="AY103" s="12"/>
      <c r="AZ103" s="12"/>
      <c r="BA103" s="12"/>
      <c r="BB103" s="12"/>
      <c r="BC103" s="12"/>
      <c r="BD103" s="12"/>
      <c r="BE103" s="12"/>
      <c r="BF103" s="12"/>
      <c r="BG103" s="12"/>
      <c r="BH103" s="12"/>
      <c r="BI103" s="12"/>
      <c r="BJ103" s="12"/>
      <c r="BK103" s="12"/>
      <c r="BL103" s="12"/>
      <c r="BM103" s="12"/>
      <c r="BN103" s="12"/>
      <c r="BO103" s="12"/>
      <c r="BP103" s="12"/>
      <c r="BQ103" s="12"/>
      <c r="BR103" s="12"/>
      <c r="BS103" s="28"/>
    </row>
    <row r="104" spans="1:71" s="11" customFormat="1" ht="12.75" customHeight="1" x14ac:dyDescent="0.2">
      <c r="A104" s="15" t="s">
        <v>41</v>
      </c>
      <c r="B104" s="34">
        <f>MIN('Oferente 1'!B104)</f>
        <v>580000</v>
      </c>
      <c r="C104" s="34">
        <f>MIN('Oferente 1'!C104)</f>
        <v>1972</v>
      </c>
      <c r="D104" s="34">
        <f>MIN('Oferente 1'!D104)</f>
        <v>350000</v>
      </c>
      <c r="E104" s="34">
        <f>MIN('Oferente 1'!E104)</f>
        <v>1091967</v>
      </c>
      <c r="F104" s="34">
        <f>MIN('Oferente 1'!F104)</f>
        <v>2900</v>
      </c>
      <c r="G104" s="34">
        <f>MIN('Oferente 1'!G104)</f>
        <v>480000</v>
      </c>
      <c r="H104" s="34">
        <f>MIN('Oferente 1'!H104)</f>
        <v>1560132</v>
      </c>
      <c r="I104" s="34">
        <f>MIN('Oferente 1'!I104)</f>
        <v>3200</v>
      </c>
      <c r="J104" s="34">
        <f>MIN('Oferente 1'!J104)</f>
        <v>480000</v>
      </c>
      <c r="K104" s="34">
        <f>MIN('Oferente 1'!K104)</f>
        <v>2128220.7999999998</v>
      </c>
      <c r="L104" s="34">
        <f>MIN('Oferente 1'!L104)</f>
        <v>3596</v>
      </c>
      <c r="M104" s="34">
        <f>MIN('Oferente 1'!M104)</f>
        <v>580000</v>
      </c>
      <c r="N104" s="26"/>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c r="AR104" s="12"/>
      <c r="AS104" s="12"/>
      <c r="AT104" s="12"/>
      <c r="AU104" s="12"/>
      <c r="AV104" s="12"/>
      <c r="AW104" s="12"/>
      <c r="AX104" s="12"/>
      <c r="AY104" s="12"/>
      <c r="AZ104" s="12"/>
      <c r="BA104" s="12"/>
      <c r="BB104" s="12"/>
      <c r="BC104" s="12"/>
      <c r="BD104" s="12"/>
      <c r="BE104" s="12"/>
      <c r="BF104" s="12"/>
      <c r="BG104" s="12"/>
      <c r="BH104" s="12"/>
      <c r="BI104" s="12"/>
      <c r="BJ104" s="12"/>
      <c r="BK104" s="12"/>
      <c r="BL104" s="12"/>
      <c r="BM104" s="12"/>
      <c r="BN104" s="12"/>
      <c r="BO104" s="12"/>
      <c r="BP104" s="12"/>
      <c r="BQ104" s="12"/>
      <c r="BR104" s="12"/>
      <c r="BS104" s="28"/>
    </row>
    <row r="105" spans="1:71" s="11" customFormat="1" x14ac:dyDescent="0.2">
      <c r="A105" s="15" t="s">
        <v>42</v>
      </c>
      <c r="B105" s="34">
        <f>MIN('Oferente 1'!B105)</f>
        <v>790000</v>
      </c>
      <c r="C105" s="34">
        <f>MIN('Oferente 1'!C105)</f>
        <v>1972</v>
      </c>
      <c r="D105" s="34">
        <f>MIN('Oferente 1'!D105)</f>
        <v>350000</v>
      </c>
      <c r="E105" s="34">
        <f>MIN('Oferente 1'!E105)</f>
        <v>1406000</v>
      </c>
      <c r="F105" s="34">
        <f>MIN('Oferente 1'!F105)</f>
        <v>2900</v>
      </c>
      <c r="G105" s="34">
        <f>MIN('Oferente 1'!G105)</f>
        <v>480000</v>
      </c>
      <c r="H105" s="34">
        <f>MIN('Oferente 1'!H105)</f>
        <v>1666259</v>
      </c>
      <c r="I105" s="34">
        <f>MIN('Oferente 1'!I105)</f>
        <v>3200</v>
      </c>
      <c r="J105" s="34">
        <f>MIN('Oferente 1'!J105)</f>
        <v>480000</v>
      </c>
      <c r="K105" s="34">
        <f>MIN('Oferente 1'!K105)</f>
        <v>2414224</v>
      </c>
      <c r="L105" s="34">
        <f>MIN('Oferente 1'!L105)</f>
        <v>3596</v>
      </c>
      <c r="M105" s="34">
        <f>MIN('Oferente 1'!M105)</f>
        <v>580000</v>
      </c>
      <c r="N105" s="26"/>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c r="AR105" s="12"/>
      <c r="AS105" s="12"/>
      <c r="AT105" s="12"/>
      <c r="AU105" s="12"/>
      <c r="AV105" s="12"/>
      <c r="AW105" s="12"/>
      <c r="AX105" s="12"/>
      <c r="AY105" s="12"/>
      <c r="AZ105" s="12"/>
      <c r="BA105" s="12"/>
      <c r="BB105" s="12"/>
      <c r="BC105" s="12"/>
      <c r="BD105" s="12"/>
      <c r="BE105" s="12"/>
      <c r="BF105" s="12"/>
      <c r="BG105" s="12"/>
      <c r="BH105" s="12"/>
      <c r="BI105" s="12"/>
      <c r="BJ105" s="12"/>
      <c r="BK105" s="12"/>
      <c r="BL105" s="12"/>
      <c r="BM105" s="12"/>
      <c r="BN105" s="12"/>
      <c r="BO105" s="12"/>
      <c r="BP105" s="12"/>
      <c r="BQ105" s="12"/>
      <c r="BR105" s="12"/>
      <c r="BS105" s="28"/>
    </row>
    <row r="106" spans="1:71" s="11" customFormat="1" x14ac:dyDescent="0.2">
      <c r="A106" s="15" t="s">
        <v>43</v>
      </c>
      <c r="B106" s="34">
        <f>MIN('Oferente 1'!B106)</f>
        <v>1030000</v>
      </c>
      <c r="C106" s="34">
        <f>MIN('Oferente 1'!C106)</f>
        <v>1972</v>
      </c>
      <c r="D106" s="34">
        <f>MIN('Oferente 1'!D106)</f>
        <v>350000</v>
      </c>
      <c r="E106" s="34">
        <f>MIN('Oferente 1'!E106)</f>
        <v>1562400</v>
      </c>
      <c r="F106" s="34">
        <f>MIN('Oferente 1'!F106)</f>
        <v>2900</v>
      </c>
      <c r="G106" s="34">
        <f>MIN('Oferente 1'!G106)</f>
        <v>480000</v>
      </c>
      <c r="H106" s="34">
        <f>MIN('Oferente 1'!H106)</f>
        <v>1899168</v>
      </c>
      <c r="I106" s="34">
        <f>MIN('Oferente 1'!I106)</f>
        <v>3200</v>
      </c>
      <c r="J106" s="34">
        <f>MIN('Oferente 1'!J106)</f>
        <v>480000</v>
      </c>
      <c r="K106" s="34">
        <f>MIN('Oferente 1'!K106)</f>
        <v>2293802</v>
      </c>
      <c r="L106" s="34">
        <f>MIN('Oferente 1'!L106)</f>
        <v>3596</v>
      </c>
      <c r="M106" s="34">
        <f>MIN('Oferente 1'!M106)</f>
        <v>580000</v>
      </c>
      <c r="N106" s="26"/>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c r="AR106" s="12"/>
      <c r="AS106" s="12"/>
      <c r="AT106" s="12"/>
      <c r="AU106" s="12"/>
      <c r="AV106" s="12"/>
      <c r="AW106" s="12"/>
      <c r="AX106" s="12"/>
      <c r="AY106" s="12"/>
      <c r="AZ106" s="12"/>
      <c r="BA106" s="12"/>
      <c r="BB106" s="12"/>
      <c r="BC106" s="12"/>
      <c r="BD106" s="12"/>
      <c r="BE106" s="12"/>
      <c r="BF106" s="12"/>
      <c r="BG106" s="12"/>
      <c r="BH106" s="12"/>
      <c r="BI106" s="12"/>
      <c r="BJ106" s="12"/>
      <c r="BK106" s="12"/>
      <c r="BL106" s="12"/>
      <c r="BM106" s="12"/>
      <c r="BN106" s="12"/>
      <c r="BO106" s="12"/>
      <c r="BP106" s="12"/>
      <c r="BQ106" s="12"/>
      <c r="BR106" s="12"/>
      <c r="BS106" s="28"/>
    </row>
    <row r="107" spans="1:71" s="11" customFormat="1" x14ac:dyDescent="0.2">
      <c r="A107" s="15" t="s">
        <v>44</v>
      </c>
      <c r="B107" s="34">
        <f>MIN('Oferente 1'!B107)</f>
        <v>1010000</v>
      </c>
      <c r="C107" s="34">
        <f>MIN('Oferente 1'!C107)</f>
        <v>1972</v>
      </c>
      <c r="D107" s="34">
        <f>MIN('Oferente 1'!D107)</f>
        <v>350000</v>
      </c>
      <c r="E107" s="34">
        <f>MIN('Oferente 1'!E107)</f>
        <v>1540000</v>
      </c>
      <c r="F107" s="34">
        <f>MIN('Oferente 1'!F107)</f>
        <v>2900</v>
      </c>
      <c r="G107" s="34">
        <f>MIN('Oferente 1'!G107)</f>
        <v>480000</v>
      </c>
      <c r="H107" s="34">
        <f>MIN('Oferente 1'!H107)</f>
        <v>1874080</v>
      </c>
      <c r="I107" s="34">
        <f>MIN('Oferente 1'!I107)</f>
        <v>3200</v>
      </c>
      <c r="J107" s="34">
        <f>MIN('Oferente 1'!J107)</f>
        <v>480000</v>
      </c>
      <c r="K107" s="34">
        <f>MIN('Oferente 1'!K107)</f>
        <v>2263696</v>
      </c>
      <c r="L107" s="34">
        <f>MIN('Oferente 1'!L107)</f>
        <v>3596</v>
      </c>
      <c r="M107" s="34">
        <f>MIN('Oferente 1'!M107)</f>
        <v>580000</v>
      </c>
      <c r="N107" s="26"/>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c r="AR107" s="12"/>
      <c r="AS107" s="12"/>
      <c r="AT107" s="12"/>
      <c r="AU107" s="12"/>
      <c r="AV107" s="12"/>
      <c r="AW107" s="12"/>
      <c r="AX107" s="12"/>
      <c r="AY107" s="12"/>
      <c r="AZ107" s="12"/>
      <c r="BA107" s="12"/>
      <c r="BB107" s="12"/>
      <c r="BC107" s="12"/>
      <c r="BD107" s="12"/>
      <c r="BE107" s="12"/>
      <c r="BF107" s="12"/>
      <c r="BG107" s="12"/>
      <c r="BH107" s="12"/>
      <c r="BI107" s="12"/>
      <c r="BJ107" s="12"/>
      <c r="BK107" s="12"/>
      <c r="BL107" s="12"/>
      <c r="BM107" s="12"/>
      <c r="BN107" s="12"/>
      <c r="BO107" s="12"/>
      <c r="BP107" s="12"/>
      <c r="BQ107" s="12"/>
      <c r="BR107" s="12"/>
      <c r="BS107" s="28"/>
    </row>
    <row r="108" spans="1:71" s="11" customFormat="1" x14ac:dyDescent="0.2">
      <c r="A108" s="15" t="s">
        <v>45</v>
      </c>
      <c r="B108" s="34">
        <f>MIN('Oferente 1'!B108)</f>
        <v>960000</v>
      </c>
      <c r="C108" s="34">
        <f>MIN('Oferente 1'!C108)</f>
        <v>1972</v>
      </c>
      <c r="D108" s="34">
        <f>MIN('Oferente 1'!D108)</f>
        <v>350000</v>
      </c>
      <c r="E108" s="34">
        <f>MIN('Oferente 1'!E108)</f>
        <v>1484000</v>
      </c>
      <c r="F108" s="34">
        <f>MIN('Oferente 1'!F108)</f>
        <v>2900</v>
      </c>
      <c r="G108" s="34">
        <f>MIN('Oferente 1'!G108)</f>
        <v>480000</v>
      </c>
      <c r="H108" s="34">
        <f>MIN('Oferente 1'!H108)</f>
        <v>1811360</v>
      </c>
      <c r="I108" s="34">
        <f>MIN('Oferente 1'!I108)</f>
        <v>3200</v>
      </c>
      <c r="J108" s="34">
        <f>MIN('Oferente 1'!J108)</f>
        <v>480000</v>
      </c>
      <c r="K108" s="34">
        <f>MIN('Oferente 1'!K108)</f>
        <v>2188432</v>
      </c>
      <c r="L108" s="34">
        <f>MIN('Oferente 1'!L108)</f>
        <v>3596</v>
      </c>
      <c r="M108" s="34">
        <f>MIN('Oferente 1'!M108)</f>
        <v>580000</v>
      </c>
      <c r="N108" s="26"/>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c r="AR108" s="12"/>
      <c r="AS108" s="12"/>
      <c r="AT108" s="12"/>
      <c r="AU108" s="12"/>
      <c r="AV108" s="12"/>
      <c r="AW108" s="12"/>
      <c r="AX108" s="12"/>
      <c r="AY108" s="12"/>
      <c r="AZ108" s="12"/>
      <c r="BA108" s="12"/>
      <c r="BB108" s="12"/>
      <c r="BC108" s="12"/>
      <c r="BD108" s="12"/>
      <c r="BE108" s="12"/>
      <c r="BF108" s="12"/>
      <c r="BG108" s="12"/>
      <c r="BH108" s="12"/>
      <c r="BI108" s="12"/>
      <c r="BJ108" s="12"/>
      <c r="BK108" s="12"/>
      <c r="BL108" s="12"/>
      <c r="BM108" s="12"/>
      <c r="BN108" s="12"/>
      <c r="BO108" s="12"/>
      <c r="BP108" s="12"/>
      <c r="BQ108" s="12"/>
      <c r="BR108" s="12"/>
      <c r="BS108" s="28"/>
    </row>
    <row r="109" spans="1:71" s="11" customFormat="1" x14ac:dyDescent="0.2">
      <c r="A109" s="15" t="s">
        <v>46</v>
      </c>
      <c r="B109" s="34">
        <f>MIN('Oferente 1'!B109)</f>
        <v>1060000</v>
      </c>
      <c r="C109" s="34">
        <f>MIN('Oferente 1'!C109)</f>
        <v>1972</v>
      </c>
      <c r="D109" s="34">
        <f>MIN('Oferente 1'!D109)</f>
        <v>350000</v>
      </c>
      <c r="E109" s="34">
        <f>MIN('Oferente 1'!E109)</f>
        <v>1596000</v>
      </c>
      <c r="F109" s="34">
        <f>MIN('Oferente 1'!F109)</f>
        <v>2900</v>
      </c>
      <c r="G109" s="34">
        <f>MIN('Oferente 1'!G109)</f>
        <v>480000</v>
      </c>
      <c r="H109" s="34">
        <f>MIN('Oferente 1'!H109)</f>
        <v>1936000</v>
      </c>
      <c r="I109" s="34">
        <f>MIN('Oferente 1'!I109)</f>
        <v>3200</v>
      </c>
      <c r="J109" s="34">
        <f>MIN('Oferente 1'!J109)</f>
        <v>480000</v>
      </c>
      <c r="K109" s="34">
        <f>MIN('Oferente 1'!K109)</f>
        <v>2338960</v>
      </c>
      <c r="L109" s="34">
        <f>MIN('Oferente 1'!L109)</f>
        <v>3596</v>
      </c>
      <c r="M109" s="34">
        <f>MIN('Oferente 1'!M109)</f>
        <v>580000</v>
      </c>
      <c r="N109" s="26"/>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c r="AR109" s="12"/>
      <c r="AS109" s="12"/>
      <c r="AT109" s="12"/>
      <c r="AU109" s="12"/>
      <c r="AV109" s="12"/>
      <c r="AW109" s="12"/>
      <c r="AX109" s="12"/>
      <c r="AY109" s="12"/>
      <c r="AZ109" s="12"/>
      <c r="BA109" s="12"/>
      <c r="BB109" s="12"/>
      <c r="BC109" s="12"/>
      <c r="BD109" s="12"/>
      <c r="BE109" s="12"/>
      <c r="BF109" s="12"/>
      <c r="BG109" s="12"/>
      <c r="BH109" s="12"/>
      <c r="BI109" s="12"/>
      <c r="BJ109" s="12"/>
      <c r="BK109" s="12"/>
      <c r="BL109" s="12"/>
      <c r="BM109" s="12"/>
      <c r="BN109" s="12"/>
      <c r="BO109" s="12"/>
      <c r="BP109" s="12"/>
      <c r="BQ109" s="12"/>
      <c r="BR109" s="12"/>
      <c r="BS109" s="28"/>
    </row>
    <row r="110" spans="1:71" s="11" customFormat="1" x14ac:dyDescent="0.2">
      <c r="A110" s="15" t="s">
        <v>47</v>
      </c>
      <c r="B110" s="34">
        <f>MIN('Oferente 1'!B110)</f>
        <v>610000</v>
      </c>
      <c r="C110" s="34">
        <f>MIN('Oferente 1'!C110)</f>
        <v>1972</v>
      </c>
      <c r="D110" s="34">
        <f>MIN('Oferente 1'!D110)</f>
        <v>350000</v>
      </c>
      <c r="E110" s="34">
        <f>MIN('Oferente 1'!E110)</f>
        <v>1120222</v>
      </c>
      <c r="F110" s="34">
        <f>MIN('Oferente 1'!F110)</f>
        <v>2900</v>
      </c>
      <c r="G110" s="34">
        <f>MIN('Oferente 1'!G110)</f>
        <v>480000</v>
      </c>
      <c r="H110" s="34">
        <f>MIN('Oferente 1'!H110)</f>
        <v>1636000</v>
      </c>
      <c r="I110" s="34">
        <f>MIN('Oferente 1'!I110)</f>
        <v>3200</v>
      </c>
      <c r="J110" s="34">
        <f>MIN('Oferente 1'!J110)</f>
        <v>480000</v>
      </c>
      <c r="K110" s="34">
        <f>MIN('Oferente 1'!K110)</f>
        <v>2113168</v>
      </c>
      <c r="L110" s="34">
        <f>MIN('Oferente 1'!L110)</f>
        <v>3596</v>
      </c>
      <c r="M110" s="34">
        <f>MIN('Oferente 1'!M110)</f>
        <v>580000</v>
      </c>
      <c r="N110" s="26"/>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c r="AR110" s="12"/>
      <c r="AS110" s="12"/>
      <c r="AT110" s="12"/>
      <c r="AU110" s="12"/>
      <c r="AV110" s="12"/>
      <c r="AW110" s="12"/>
      <c r="AX110" s="12"/>
      <c r="AY110" s="12"/>
      <c r="AZ110" s="12"/>
      <c r="BA110" s="12"/>
      <c r="BB110" s="12"/>
      <c r="BC110" s="12"/>
      <c r="BD110" s="12"/>
      <c r="BE110" s="12"/>
      <c r="BF110" s="12"/>
      <c r="BG110" s="12"/>
      <c r="BH110" s="12"/>
      <c r="BI110" s="12"/>
      <c r="BJ110" s="12"/>
      <c r="BK110" s="12"/>
      <c r="BL110" s="12"/>
      <c r="BM110" s="12"/>
      <c r="BN110" s="12"/>
      <c r="BO110" s="12"/>
      <c r="BP110" s="12"/>
      <c r="BQ110" s="12"/>
      <c r="BR110" s="12"/>
      <c r="BS110" s="28"/>
    </row>
    <row r="111" spans="1:71" s="11" customFormat="1" x14ac:dyDescent="0.2">
      <c r="A111" s="15" t="s">
        <v>48</v>
      </c>
      <c r="B111" s="34">
        <f>MIN('Oferente 1'!B111)</f>
        <v>1510000</v>
      </c>
      <c r="C111" s="34">
        <f>MIN('Oferente 1'!C111)</f>
        <v>1972</v>
      </c>
      <c r="D111" s="34">
        <f>MIN('Oferente 1'!D111)</f>
        <v>350000</v>
      </c>
      <c r="E111" s="34">
        <f>MIN('Oferente 1'!E111)</f>
        <v>2176000</v>
      </c>
      <c r="F111" s="34">
        <f>MIN('Oferente 1'!F111)</f>
        <v>2900</v>
      </c>
      <c r="G111" s="34">
        <f>MIN('Oferente 1'!G111)</f>
        <v>480000</v>
      </c>
      <c r="H111" s="34">
        <f>MIN('Oferente 1'!H111)</f>
        <v>2716000</v>
      </c>
      <c r="I111" s="34">
        <f>MIN('Oferente 1'!I111)</f>
        <v>3200</v>
      </c>
      <c r="J111" s="34">
        <f>MIN('Oferente 1'!J111)</f>
        <v>480000</v>
      </c>
      <c r="K111" s="34">
        <f>MIN('Oferente 1'!K111)</f>
        <v>3210000</v>
      </c>
      <c r="L111" s="34">
        <f>MIN('Oferente 1'!L111)</f>
        <v>3596</v>
      </c>
      <c r="M111" s="34">
        <f>MIN('Oferente 1'!M111)</f>
        <v>580000</v>
      </c>
      <c r="N111" s="26"/>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c r="AR111" s="12"/>
      <c r="AS111" s="12"/>
      <c r="AT111" s="12"/>
      <c r="AU111" s="12"/>
      <c r="AV111" s="12"/>
      <c r="AW111" s="12"/>
      <c r="AX111" s="12"/>
      <c r="AY111" s="12"/>
      <c r="AZ111" s="12"/>
      <c r="BA111" s="12"/>
      <c r="BB111" s="12"/>
      <c r="BC111" s="12"/>
      <c r="BD111" s="12"/>
      <c r="BE111" s="12"/>
      <c r="BF111" s="12"/>
      <c r="BG111" s="12"/>
      <c r="BH111" s="12"/>
      <c r="BI111" s="12"/>
      <c r="BJ111" s="12"/>
      <c r="BK111" s="12"/>
      <c r="BL111" s="12"/>
      <c r="BM111" s="12"/>
      <c r="BN111" s="12"/>
      <c r="BO111" s="12"/>
      <c r="BP111" s="12"/>
      <c r="BQ111" s="12"/>
      <c r="BR111" s="12"/>
      <c r="BS111" s="28"/>
    </row>
    <row r="112" spans="1:71" s="11" customFormat="1" ht="12.75" customHeight="1" x14ac:dyDescent="0.2">
      <c r="A112" s="15" t="s">
        <v>49</v>
      </c>
      <c r="B112" s="34">
        <f>MIN('Oferente 1'!B112)</f>
        <v>920000</v>
      </c>
      <c r="C112" s="34">
        <f>MIN('Oferente 1'!C112)</f>
        <v>1972</v>
      </c>
      <c r="D112" s="34">
        <f>MIN('Oferente 1'!D112)</f>
        <v>350000</v>
      </c>
      <c r="E112" s="34">
        <f>MIN('Oferente 1'!E112)</f>
        <v>1439200</v>
      </c>
      <c r="F112" s="34">
        <f>MIN('Oferente 1'!F112)</f>
        <v>2900</v>
      </c>
      <c r="G112" s="34">
        <f>MIN('Oferente 1'!G112)</f>
        <v>480000</v>
      </c>
      <c r="H112" s="34">
        <f>MIN('Oferente 1'!H112)</f>
        <v>1761184</v>
      </c>
      <c r="I112" s="34">
        <f>MIN('Oferente 1'!I112)</f>
        <v>3200</v>
      </c>
      <c r="J112" s="34">
        <f>MIN('Oferente 1'!J112)</f>
        <v>480000</v>
      </c>
      <c r="K112" s="34">
        <f>MIN('Oferente 1'!K112)</f>
        <v>2128221</v>
      </c>
      <c r="L112" s="34">
        <f>MIN('Oferente 1'!L112)</f>
        <v>3596</v>
      </c>
      <c r="M112" s="34">
        <f>MIN('Oferente 1'!M112)</f>
        <v>580000</v>
      </c>
      <c r="N112" s="26"/>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c r="AR112" s="12"/>
      <c r="AS112" s="12"/>
      <c r="AT112" s="12"/>
      <c r="AU112" s="12"/>
      <c r="AV112" s="12"/>
      <c r="AW112" s="12"/>
      <c r="AX112" s="12"/>
      <c r="AY112" s="12"/>
      <c r="AZ112" s="12"/>
      <c r="BA112" s="12"/>
      <c r="BB112" s="12"/>
      <c r="BC112" s="12"/>
      <c r="BD112" s="12"/>
      <c r="BE112" s="12"/>
      <c r="BF112" s="12"/>
      <c r="BG112" s="12"/>
      <c r="BH112" s="12"/>
      <c r="BI112" s="12"/>
      <c r="BJ112" s="12"/>
      <c r="BK112" s="12"/>
      <c r="BL112" s="12"/>
      <c r="BM112" s="12"/>
      <c r="BN112" s="12"/>
      <c r="BO112" s="12"/>
      <c r="BP112" s="12"/>
      <c r="BQ112" s="12"/>
      <c r="BR112" s="12"/>
      <c r="BS112" s="28"/>
    </row>
    <row r="113" spans="1:71" s="11" customFormat="1" x14ac:dyDescent="0.2">
      <c r="A113" s="15" t="s">
        <v>174</v>
      </c>
      <c r="B113" s="34">
        <f>MIN('Oferente 1'!B113)</f>
        <v>970000</v>
      </c>
      <c r="C113" s="34">
        <f>MIN('Oferente 1'!C113)</f>
        <v>1972</v>
      </c>
      <c r="D113" s="34">
        <f>MIN('Oferente 1'!D113)</f>
        <v>350000</v>
      </c>
      <c r="E113" s="34">
        <f>MIN('Oferente 1'!E113)</f>
        <v>1495200</v>
      </c>
      <c r="F113" s="34">
        <f>MIN('Oferente 1'!F113)</f>
        <v>2900</v>
      </c>
      <c r="G113" s="34">
        <f>MIN('Oferente 1'!G113)</f>
        <v>480000</v>
      </c>
      <c r="H113" s="34">
        <f>MIN('Oferente 1'!H113)</f>
        <v>1823904</v>
      </c>
      <c r="I113" s="34">
        <f>MIN('Oferente 1'!I113)</f>
        <v>3200</v>
      </c>
      <c r="J113" s="34">
        <f>MIN('Oferente 1'!J113)</f>
        <v>480000</v>
      </c>
      <c r="K113" s="34">
        <f>MIN('Oferente 1'!K113)</f>
        <v>2203485</v>
      </c>
      <c r="L113" s="34">
        <f>MIN('Oferente 1'!L113)</f>
        <v>3596</v>
      </c>
      <c r="M113" s="34">
        <f>MIN('Oferente 1'!M113)</f>
        <v>580000</v>
      </c>
      <c r="N113" s="26"/>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c r="AR113" s="12"/>
      <c r="AS113" s="12"/>
      <c r="AT113" s="12"/>
      <c r="AU113" s="12"/>
      <c r="AV113" s="12"/>
      <c r="AW113" s="12"/>
      <c r="AX113" s="12"/>
      <c r="AY113" s="12"/>
      <c r="AZ113" s="12"/>
      <c r="BA113" s="12"/>
      <c r="BB113" s="12"/>
      <c r="BC113" s="12"/>
      <c r="BD113" s="12"/>
      <c r="BE113" s="12"/>
      <c r="BF113" s="12"/>
      <c r="BG113" s="12"/>
      <c r="BH113" s="12"/>
      <c r="BI113" s="12"/>
      <c r="BJ113" s="12"/>
      <c r="BK113" s="12"/>
      <c r="BL113" s="12"/>
      <c r="BM113" s="12"/>
      <c r="BN113" s="12"/>
      <c r="BO113" s="12"/>
      <c r="BP113" s="12"/>
      <c r="BQ113" s="12"/>
      <c r="BR113" s="12"/>
      <c r="BS113" s="28"/>
    </row>
    <row r="114" spans="1:71" s="11" customFormat="1" x14ac:dyDescent="0.2">
      <c r="A114" s="15" t="s">
        <v>175</v>
      </c>
      <c r="B114" s="34">
        <f>MIN('Oferente 1'!B114)</f>
        <v>590000</v>
      </c>
      <c r="C114" s="34">
        <f>MIN('Oferente 1'!C114)</f>
        <v>1972</v>
      </c>
      <c r="D114" s="34">
        <f>MIN('Oferente 1'!D114)</f>
        <v>350000</v>
      </c>
      <c r="E114" s="34">
        <f>MIN('Oferente 1'!E114)</f>
        <v>1026872</v>
      </c>
      <c r="F114" s="34">
        <f>MIN('Oferente 1'!F114)</f>
        <v>2900</v>
      </c>
      <c r="G114" s="34">
        <f>MIN('Oferente 1'!G114)</f>
        <v>480000</v>
      </c>
      <c r="H114" s="34">
        <f>MIN('Oferente 1'!H114)</f>
        <v>1476000</v>
      </c>
      <c r="I114" s="34">
        <f>MIN('Oferente 1'!I114)</f>
        <v>3200</v>
      </c>
      <c r="J114" s="34">
        <f>MIN('Oferente 1'!J114)</f>
        <v>480000</v>
      </c>
      <c r="K114" s="34">
        <f>MIN('Oferente 1'!K114)</f>
        <v>2052956.8</v>
      </c>
      <c r="L114" s="34">
        <f>MIN('Oferente 1'!L114)</f>
        <v>3596</v>
      </c>
      <c r="M114" s="34">
        <f>MIN('Oferente 1'!M114)</f>
        <v>580000</v>
      </c>
      <c r="N114" s="26"/>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c r="AR114" s="12"/>
      <c r="AS114" s="12"/>
      <c r="AT114" s="12"/>
      <c r="AU114" s="12"/>
      <c r="AV114" s="12"/>
      <c r="AW114" s="12"/>
      <c r="AX114" s="12"/>
      <c r="AY114" s="12"/>
      <c r="AZ114" s="12"/>
      <c r="BA114" s="12"/>
      <c r="BB114" s="12"/>
      <c r="BC114" s="12"/>
      <c r="BD114" s="12"/>
      <c r="BE114" s="12"/>
      <c r="BF114" s="12"/>
      <c r="BG114" s="12"/>
      <c r="BH114" s="12"/>
      <c r="BI114" s="12"/>
      <c r="BJ114" s="12"/>
      <c r="BK114" s="12"/>
      <c r="BL114" s="12"/>
      <c r="BM114" s="12"/>
      <c r="BN114" s="12"/>
      <c r="BO114" s="12"/>
      <c r="BP114" s="12"/>
      <c r="BQ114" s="12"/>
      <c r="BR114" s="12"/>
      <c r="BS114" s="28"/>
    </row>
    <row r="115" spans="1:71" s="11" customFormat="1" x14ac:dyDescent="0.2">
      <c r="A115" s="15" t="s">
        <v>176</v>
      </c>
      <c r="B115" s="34">
        <f>MIN('Oferente 1'!B115)</f>
        <v>905000</v>
      </c>
      <c r="C115" s="34">
        <f>MIN('Oferente 1'!C115)</f>
        <v>1972</v>
      </c>
      <c r="D115" s="34">
        <f>MIN('Oferente 1'!D115)</f>
        <v>350000</v>
      </c>
      <c r="E115" s="34">
        <f>MIN('Oferente 1'!E115)</f>
        <v>1422400</v>
      </c>
      <c r="F115" s="34">
        <f>MIN('Oferente 1'!F115)</f>
        <v>2900</v>
      </c>
      <c r="G115" s="34">
        <f>MIN('Oferente 1'!G115)</f>
        <v>480000</v>
      </c>
      <c r="H115" s="34">
        <f>MIN('Oferente 1'!H115)</f>
        <v>1742368</v>
      </c>
      <c r="I115" s="34">
        <f>MIN('Oferente 1'!I115)</f>
        <v>3200</v>
      </c>
      <c r="J115" s="34">
        <f>MIN('Oferente 1'!J115)</f>
        <v>480000</v>
      </c>
      <c r="K115" s="34">
        <f>MIN('Oferente 1'!K115)</f>
        <v>2105642</v>
      </c>
      <c r="L115" s="34">
        <f>MIN('Oferente 1'!L115)</f>
        <v>3596</v>
      </c>
      <c r="M115" s="34">
        <f>MIN('Oferente 1'!M115)</f>
        <v>580000</v>
      </c>
      <c r="N115" s="26"/>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c r="AR115" s="12"/>
      <c r="AS115" s="12"/>
      <c r="AT115" s="12"/>
      <c r="AU115" s="12"/>
      <c r="AV115" s="12"/>
      <c r="AW115" s="12"/>
      <c r="AX115" s="12"/>
      <c r="AY115" s="12"/>
      <c r="AZ115" s="12"/>
      <c r="BA115" s="12"/>
      <c r="BB115" s="12"/>
      <c r="BC115" s="12"/>
      <c r="BD115" s="12"/>
      <c r="BE115" s="12"/>
      <c r="BF115" s="12"/>
      <c r="BG115" s="12"/>
      <c r="BH115" s="12"/>
      <c r="BI115" s="12"/>
      <c r="BJ115" s="12"/>
      <c r="BK115" s="12"/>
      <c r="BL115" s="12"/>
      <c r="BM115" s="12"/>
      <c r="BN115" s="12"/>
      <c r="BO115" s="12"/>
      <c r="BP115" s="12"/>
      <c r="BQ115" s="12"/>
      <c r="BR115" s="12"/>
      <c r="BS115" s="28"/>
    </row>
    <row r="116" spans="1:71" s="12" customFormat="1" x14ac:dyDescent="0.2">
      <c r="A116" s="15" t="s">
        <v>50</v>
      </c>
      <c r="B116" s="34">
        <f>MIN('Oferente 1'!B116)</f>
        <v>620000</v>
      </c>
      <c r="C116" s="34">
        <f>MIN('Oferente 1'!C116)</f>
        <v>1972</v>
      </c>
      <c r="D116" s="34">
        <f>MIN('Oferente 1'!D116)</f>
        <v>350000</v>
      </c>
      <c r="E116" s="34">
        <f>MIN('Oferente 1'!E116)</f>
        <v>1176296</v>
      </c>
      <c r="F116" s="34">
        <f>MIN('Oferente 1'!F116)</f>
        <v>2900</v>
      </c>
      <c r="G116" s="34">
        <f>MIN('Oferente 1'!G116)</f>
        <v>480000</v>
      </c>
      <c r="H116" s="34">
        <f>MIN('Oferente 1'!H116)</f>
        <v>1626000</v>
      </c>
      <c r="I116" s="34">
        <f>MIN('Oferente 1'!I116)</f>
        <v>3200</v>
      </c>
      <c r="J116" s="34">
        <f>MIN('Oferente 1'!J116)</f>
        <v>480000</v>
      </c>
      <c r="K116" s="34">
        <f>MIN('Oferente 1'!K116)</f>
        <v>2203484.7999999998</v>
      </c>
      <c r="L116" s="34">
        <f>MIN('Oferente 1'!L116)</f>
        <v>3596</v>
      </c>
      <c r="M116" s="34">
        <f>MIN('Oferente 1'!M116)</f>
        <v>580000</v>
      </c>
      <c r="N116" s="26"/>
    </row>
    <row r="117" spans="1:71" s="12" customFormat="1" x14ac:dyDescent="0.2">
      <c r="A117" s="15" t="s">
        <v>51</v>
      </c>
      <c r="B117" s="34">
        <f>MIN('Oferente 1'!B117)</f>
        <v>1000000</v>
      </c>
      <c r="C117" s="34">
        <f>MIN('Oferente 1'!C117)</f>
        <v>1972</v>
      </c>
      <c r="D117" s="34">
        <f>MIN('Oferente 1'!D117)</f>
        <v>350000</v>
      </c>
      <c r="E117" s="34">
        <f>MIN('Oferente 1'!E117)</f>
        <v>1428800</v>
      </c>
      <c r="F117" s="34">
        <f>MIN('Oferente 1'!F117)</f>
        <v>2900</v>
      </c>
      <c r="G117" s="34">
        <f>MIN('Oferente 1'!G117)</f>
        <v>480000</v>
      </c>
      <c r="H117" s="34">
        <f>MIN('Oferente 1'!H117)</f>
        <v>1861536</v>
      </c>
      <c r="I117" s="34">
        <f>MIN('Oferente 1'!I117)</f>
        <v>3200</v>
      </c>
      <c r="J117" s="34">
        <f>MIN('Oferente 1'!J117)</f>
        <v>480000</v>
      </c>
      <c r="K117" s="34">
        <f>MIN('Oferente 1'!K117)</f>
        <v>2248643</v>
      </c>
      <c r="L117" s="34">
        <f>MIN('Oferente 1'!L117)</f>
        <v>3596</v>
      </c>
      <c r="M117" s="34">
        <f>MIN('Oferente 1'!M117)</f>
        <v>580000</v>
      </c>
      <c r="N117" s="26"/>
    </row>
    <row r="118" spans="1:71" s="12" customFormat="1" x14ac:dyDescent="0.2">
      <c r="A118" s="15" t="s">
        <v>52</v>
      </c>
      <c r="B118" s="34">
        <f>MIN('Oferente 1'!B118)</f>
        <v>955000</v>
      </c>
      <c r="C118" s="34">
        <f>MIN('Oferente 1'!C118)</f>
        <v>1972</v>
      </c>
      <c r="D118" s="34">
        <f>MIN('Oferente 1'!D118)</f>
        <v>350000</v>
      </c>
      <c r="E118" s="34">
        <f>MIN('Oferente 1'!E118)</f>
        <v>1836036</v>
      </c>
      <c r="F118" s="34">
        <f>MIN('Oferente 1'!F118)</f>
        <v>2900</v>
      </c>
      <c r="G118" s="34">
        <f>MIN('Oferente 1'!G118)</f>
        <v>480000</v>
      </c>
      <c r="H118" s="34">
        <f>MIN('Oferente 1'!H118)</f>
        <v>2296000</v>
      </c>
      <c r="I118" s="34">
        <f>MIN('Oferente 1'!I118)</f>
        <v>3200</v>
      </c>
      <c r="J118" s="34">
        <f>MIN('Oferente 1'!J118)</f>
        <v>480000</v>
      </c>
      <c r="K118" s="34">
        <f>MIN('Oferente 1'!K118)</f>
        <v>3001283.2</v>
      </c>
      <c r="L118" s="34">
        <f>MIN('Oferente 1'!L118)</f>
        <v>3596</v>
      </c>
      <c r="M118" s="34">
        <f>MIN('Oferente 1'!M118)</f>
        <v>580000</v>
      </c>
      <c r="N118" s="26"/>
    </row>
    <row r="119" spans="1:71" s="12" customFormat="1" ht="15" customHeight="1" x14ac:dyDescent="0.2">
      <c r="A119" s="15" t="s">
        <v>53</v>
      </c>
      <c r="B119" s="34">
        <f>MIN('Oferente 1'!B119)</f>
        <v>1050000</v>
      </c>
      <c r="C119" s="34">
        <f>MIN('Oferente 1'!C119)</f>
        <v>1972</v>
      </c>
      <c r="D119" s="34">
        <f>MIN('Oferente 1'!D119)</f>
        <v>350000</v>
      </c>
      <c r="E119" s="34">
        <f>MIN('Oferente 1'!E119)</f>
        <v>1584800</v>
      </c>
      <c r="F119" s="34">
        <f>MIN('Oferente 1'!F119)</f>
        <v>2900</v>
      </c>
      <c r="G119" s="34">
        <f>MIN('Oferente 1'!G119)</f>
        <v>480000</v>
      </c>
      <c r="H119" s="34">
        <f>MIN('Oferente 1'!H119)</f>
        <v>1924256</v>
      </c>
      <c r="I119" s="34">
        <f>MIN('Oferente 1'!I119)</f>
        <v>3200</v>
      </c>
      <c r="J119" s="34">
        <f>MIN('Oferente 1'!J119)</f>
        <v>480000</v>
      </c>
      <c r="K119" s="34">
        <f>MIN('Oferente 1'!K119)</f>
        <v>2323907</v>
      </c>
      <c r="L119" s="34">
        <f>MIN('Oferente 1'!L119)</f>
        <v>3596</v>
      </c>
      <c r="M119" s="34">
        <f>MIN('Oferente 1'!M119)</f>
        <v>580000</v>
      </c>
      <c r="N119" s="26"/>
    </row>
    <row r="120" spans="1:71" s="12" customFormat="1" ht="15" customHeight="1" x14ac:dyDescent="0.2">
      <c r="A120" s="15" t="s">
        <v>54</v>
      </c>
      <c r="B120" s="34">
        <f>MIN('Oferente 1'!B120)</f>
        <v>1040000</v>
      </c>
      <c r="C120" s="34">
        <f>MIN('Oferente 1'!C120)</f>
        <v>1972</v>
      </c>
      <c r="D120" s="34">
        <f>MIN('Oferente 1'!D120)</f>
        <v>350000</v>
      </c>
      <c r="E120" s="34">
        <f>MIN('Oferente 1'!E120)</f>
        <v>1573600</v>
      </c>
      <c r="F120" s="34">
        <f>MIN('Oferente 1'!F120)</f>
        <v>2900</v>
      </c>
      <c r="G120" s="34">
        <f>MIN('Oferente 1'!G120)</f>
        <v>480000</v>
      </c>
      <c r="H120" s="34">
        <f>MIN('Oferente 1'!H120)</f>
        <v>1911712</v>
      </c>
      <c r="I120" s="34">
        <f>MIN('Oferente 1'!I120)</f>
        <v>3200</v>
      </c>
      <c r="J120" s="34">
        <f>MIN('Oferente 1'!J120)</f>
        <v>480000</v>
      </c>
      <c r="K120" s="34">
        <f>MIN('Oferente 1'!K120)</f>
        <v>2308854</v>
      </c>
      <c r="L120" s="34">
        <f>MIN('Oferente 1'!L120)</f>
        <v>3596</v>
      </c>
      <c r="M120" s="34">
        <f>MIN('Oferente 1'!M120)</f>
        <v>580000</v>
      </c>
      <c r="N120" s="26"/>
    </row>
    <row r="121" spans="1:71" s="12" customFormat="1" ht="14.25" customHeight="1" x14ac:dyDescent="0.2">
      <c r="A121" s="15" t="s">
        <v>55</v>
      </c>
      <c r="B121" s="34">
        <f>MIN('Oferente 1'!B121)</f>
        <v>570000</v>
      </c>
      <c r="C121" s="34">
        <f>MIN('Oferente 1'!C121)</f>
        <v>1972</v>
      </c>
      <c r="D121" s="34">
        <f>MIN('Oferente 1'!D121)</f>
        <v>350000</v>
      </c>
      <c r="E121" s="34">
        <f>MIN('Oferente 1'!E121)</f>
        <v>988500</v>
      </c>
      <c r="F121" s="34">
        <f>MIN('Oferente 1'!F121)</f>
        <v>2900</v>
      </c>
      <c r="G121" s="34">
        <f>MIN('Oferente 1'!G121)</f>
        <v>480000</v>
      </c>
      <c r="H121" s="34">
        <f>MIN('Oferente 1'!H121)</f>
        <v>1456000</v>
      </c>
      <c r="I121" s="34">
        <f>MIN('Oferente 1'!I121)</f>
        <v>3200</v>
      </c>
      <c r="J121" s="34">
        <f>MIN('Oferente 1'!J121)</f>
        <v>480000</v>
      </c>
      <c r="K121" s="34">
        <f>MIN('Oferente 1'!K121)</f>
        <v>1932534.4</v>
      </c>
      <c r="L121" s="34">
        <f>MIN('Oferente 1'!L121)</f>
        <v>3596</v>
      </c>
      <c r="M121" s="34">
        <f>MIN('Oferente 1'!M121)</f>
        <v>580000</v>
      </c>
      <c r="N121" s="26"/>
    </row>
    <row r="122" spans="1:71" s="12" customFormat="1" x14ac:dyDescent="0.2">
      <c r="A122" s="15" t="s">
        <v>56</v>
      </c>
      <c r="B122" s="34">
        <f>MIN('Oferente 1'!B122)</f>
        <v>650000</v>
      </c>
      <c r="C122" s="34">
        <f>MIN('Oferente 1'!C122)</f>
        <v>1972</v>
      </c>
      <c r="D122" s="34">
        <f>MIN('Oferente 1'!D122)</f>
        <v>350000</v>
      </c>
      <c r="E122" s="34">
        <f>MIN('Oferente 1'!E122)</f>
        <v>1127301</v>
      </c>
      <c r="F122" s="34">
        <f>MIN('Oferente 1'!F122)</f>
        <v>2900</v>
      </c>
      <c r="G122" s="34">
        <f>MIN('Oferente 1'!G122)</f>
        <v>480000</v>
      </c>
      <c r="H122" s="34">
        <f>MIN('Oferente 1'!H122)</f>
        <v>1546000</v>
      </c>
      <c r="I122" s="34">
        <f>MIN('Oferente 1'!I122)</f>
        <v>3200</v>
      </c>
      <c r="J122" s="34">
        <f>MIN('Oferente 1'!J122)</f>
        <v>480000</v>
      </c>
      <c r="K122" s="34">
        <f>MIN('Oferente 1'!K122)</f>
        <v>2188432</v>
      </c>
      <c r="L122" s="34">
        <f>MIN('Oferente 1'!L122)</f>
        <v>3596</v>
      </c>
      <c r="M122" s="34">
        <f>MIN('Oferente 1'!M122)</f>
        <v>580000</v>
      </c>
      <c r="N122" s="26"/>
    </row>
    <row r="123" spans="1:71" s="12" customFormat="1" x14ac:dyDescent="0.2">
      <c r="A123" s="15" t="s">
        <v>57</v>
      </c>
      <c r="B123" s="34">
        <f>MIN('Oferente 1'!B123)</f>
        <v>830000</v>
      </c>
      <c r="C123" s="34">
        <f>MIN('Oferente 1'!C123)</f>
        <v>1972</v>
      </c>
      <c r="D123" s="34">
        <f>MIN('Oferente 1'!D123)</f>
        <v>350000</v>
      </c>
      <c r="E123" s="34">
        <f>MIN('Oferente 1'!E123)</f>
        <v>1513297</v>
      </c>
      <c r="F123" s="34">
        <f>MIN('Oferente 1'!F123)</f>
        <v>2900</v>
      </c>
      <c r="G123" s="34">
        <f>MIN('Oferente 1'!G123)</f>
        <v>480000</v>
      </c>
      <c r="H123" s="34">
        <f>MIN('Oferente 1'!H123)</f>
        <v>1936000</v>
      </c>
      <c r="I123" s="34">
        <f>MIN('Oferente 1'!I123)</f>
        <v>3200</v>
      </c>
      <c r="J123" s="34">
        <f>MIN('Oferente 1'!J123)</f>
        <v>480000</v>
      </c>
      <c r="K123" s="34">
        <f>MIN('Oferente 1'!K123)</f>
        <v>2399171.2000000002</v>
      </c>
      <c r="L123" s="34">
        <f>MIN('Oferente 1'!L123)</f>
        <v>3596</v>
      </c>
      <c r="M123" s="34">
        <f>MIN('Oferente 1'!M123)</f>
        <v>580000</v>
      </c>
      <c r="N123" s="26"/>
    </row>
    <row r="124" spans="1:71" s="12" customFormat="1" x14ac:dyDescent="0.2">
      <c r="A124" s="15" t="s">
        <v>58</v>
      </c>
      <c r="B124" s="34">
        <f>MIN('Oferente 1'!B124)</f>
        <v>1140000</v>
      </c>
      <c r="C124" s="34">
        <f>MIN('Oferente 1'!C124)</f>
        <v>1972</v>
      </c>
      <c r="D124" s="34">
        <f>MIN('Oferente 1'!D124)</f>
        <v>350000</v>
      </c>
      <c r="E124" s="34">
        <f>MIN('Oferente 1'!E124)</f>
        <v>1685600</v>
      </c>
      <c r="F124" s="34">
        <f>MIN('Oferente 1'!F124)</f>
        <v>2900</v>
      </c>
      <c r="G124" s="34">
        <f>MIN('Oferente 1'!G124)</f>
        <v>480000</v>
      </c>
      <c r="H124" s="34">
        <f>MIN('Oferente 1'!H124)</f>
        <v>2037152</v>
      </c>
      <c r="I124" s="34">
        <f>MIN('Oferente 1'!I124)</f>
        <v>3200</v>
      </c>
      <c r="J124" s="34">
        <f>MIN('Oferente 1'!J124)</f>
        <v>480000</v>
      </c>
      <c r="K124" s="34">
        <f>MIN('Oferente 1'!K124)</f>
        <v>2459382</v>
      </c>
      <c r="L124" s="34">
        <f>MIN('Oferente 1'!L124)</f>
        <v>3596</v>
      </c>
      <c r="M124" s="34">
        <f>MIN('Oferente 1'!M124)</f>
        <v>580000</v>
      </c>
      <c r="N124" s="26"/>
    </row>
    <row r="125" spans="1:71" s="12" customFormat="1" x14ac:dyDescent="0.2">
      <c r="A125" s="15" t="s">
        <v>59</v>
      </c>
      <c r="B125" s="34">
        <f>MIN('Oferente 1'!B125)</f>
        <v>700000</v>
      </c>
      <c r="C125" s="34">
        <f>MIN('Oferente 1'!C125)</f>
        <v>1972</v>
      </c>
      <c r="D125" s="34">
        <f>MIN('Oferente 1'!D125)</f>
        <v>350000</v>
      </c>
      <c r="E125" s="34">
        <f>MIN('Oferente 1'!E125)</f>
        <v>1269962</v>
      </c>
      <c r="F125" s="34">
        <f>MIN('Oferente 1'!F125)</f>
        <v>2900</v>
      </c>
      <c r="G125" s="34">
        <f>MIN('Oferente 1'!G125)</f>
        <v>480000</v>
      </c>
      <c r="H125" s="34">
        <f>MIN('Oferente 1'!H125)</f>
        <v>1806000</v>
      </c>
      <c r="I125" s="34">
        <f>MIN('Oferente 1'!I125)</f>
        <v>3200</v>
      </c>
      <c r="J125" s="34">
        <f>MIN('Oferente 1'!J125)</f>
        <v>480000</v>
      </c>
      <c r="K125" s="34">
        <f>MIN('Oferente 1'!K125)</f>
        <v>2338960</v>
      </c>
      <c r="L125" s="34">
        <f>MIN('Oferente 1'!L125)</f>
        <v>3596</v>
      </c>
      <c r="M125" s="34">
        <f>MIN('Oferente 1'!M125)</f>
        <v>580000</v>
      </c>
      <c r="N125" s="26"/>
    </row>
    <row r="126" spans="1:71" s="12" customFormat="1" x14ac:dyDescent="0.2">
      <c r="A126" s="15" t="s">
        <v>97</v>
      </c>
      <c r="B126" s="34">
        <f>MIN('Oferente 1'!B126)</f>
        <v>532000</v>
      </c>
      <c r="C126" s="34">
        <f>MIN('Oferente 1'!C126)</f>
        <v>1972</v>
      </c>
      <c r="D126" s="34">
        <f>MIN('Oferente 1'!D126)</f>
        <v>350000</v>
      </c>
      <c r="E126" s="34">
        <f>MIN('Oferente 1'!E126)</f>
        <v>896352</v>
      </c>
      <c r="F126" s="34">
        <f>MIN('Oferente 1'!F126)</f>
        <v>2900</v>
      </c>
      <c r="G126" s="34">
        <f>MIN('Oferente 1'!G126)</f>
        <v>480000</v>
      </c>
      <c r="H126" s="34">
        <f>MIN('Oferente 1'!H126)</f>
        <v>1467954</v>
      </c>
      <c r="I126" s="34">
        <f>MIN('Oferente 1'!I126)</f>
        <v>3200</v>
      </c>
      <c r="J126" s="34">
        <f>MIN('Oferente 1'!J126)</f>
        <v>480000</v>
      </c>
      <c r="K126" s="34">
        <f>MIN('Oferente 1'!K126)</f>
        <v>2022851.2</v>
      </c>
      <c r="L126" s="34">
        <f>MIN('Oferente 1'!L126)</f>
        <v>3596</v>
      </c>
      <c r="M126" s="34">
        <f>MIN('Oferente 1'!M126)</f>
        <v>580000</v>
      </c>
      <c r="N126" s="26"/>
    </row>
    <row r="127" spans="1:71" s="12" customFormat="1" x14ac:dyDescent="0.2">
      <c r="A127" s="15" t="s">
        <v>98</v>
      </c>
      <c r="B127" s="34">
        <f>MIN('Oferente 1'!B127)</f>
        <v>600000</v>
      </c>
      <c r="C127" s="34">
        <f>MIN('Oferente 1'!C127)</f>
        <v>1972</v>
      </c>
      <c r="D127" s="34">
        <f>MIN('Oferente 1'!D127)</f>
        <v>350000</v>
      </c>
      <c r="E127" s="34">
        <f>MIN('Oferente 1'!E127)</f>
        <v>1128674</v>
      </c>
      <c r="F127" s="34">
        <f>MIN('Oferente 1'!F127)</f>
        <v>2900</v>
      </c>
      <c r="G127" s="34">
        <f>MIN('Oferente 1'!G127)</f>
        <v>480000</v>
      </c>
      <c r="H127" s="34">
        <f>MIN('Oferente 1'!H127)</f>
        <v>1603791</v>
      </c>
      <c r="I127" s="34">
        <f>MIN('Oferente 1'!I127)</f>
        <v>3200</v>
      </c>
      <c r="J127" s="34">
        <f>MIN('Oferente 1'!J127)</f>
        <v>480000</v>
      </c>
      <c r="K127" s="34">
        <f>MIN('Oferente 1'!K127)</f>
        <v>2233590.4</v>
      </c>
      <c r="L127" s="34">
        <f>MIN('Oferente 1'!L127)</f>
        <v>3596</v>
      </c>
      <c r="M127" s="34">
        <f>MIN('Oferente 1'!M127)</f>
        <v>580000</v>
      </c>
      <c r="N127" s="26"/>
    </row>
    <row r="128" spans="1:71" s="12" customFormat="1" x14ac:dyDescent="0.2">
      <c r="A128" s="15" t="s">
        <v>99</v>
      </c>
      <c r="B128" s="34">
        <f>MIN('Oferente 1'!B128)</f>
        <v>532000</v>
      </c>
      <c r="C128" s="34">
        <f>MIN('Oferente 1'!C128)</f>
        <v>1972</v>
      </c>
      <c r="D128" s="34">
        <f>MIN('Oferente 1'!D128)</f>
        <v>350000</v>
      </c>
      <c r="E128" s="34">
        <f>MIN('Oferente 1'!E128)</f>
        <v>944466</v>
      </c>
      <c r="F128" s="34">
        <f>MIN('Oferente 1'!F128)</f>
        <v>2900</v>
      </c>
      <c r="G128" s="34">
        <f>MIN('Oferente 1'!G128)</f>
        <v>480000</v>
      </c>
      <c r="H128" s="34">
        <f>MIN('Oferente 1'!H128)</f>
        <v>1467954</v>
      </c>
      <c r="I128" s="34">
        <f>MIN('Oferente 1'!I128)</f>
        <v>3200</v>
      </c>
      <c r="J128" s="34">
        <f>MIN('Oferente 1'!J128)</f>
        <v>480000</v>
      </c>
      <c r="K128" s="34">
        <f>MIN('Oferente 1'!K128)</f>
        <v>2052956.8</v>
      </c>
      <c r="L128" s="34">
        <f>MIN('Oferente 1'!L128)</f>
        <v>3596</v>
      </c>
      <c r="M128" s="34">
        <f>MIN('Oferente 1'!M128)</f>
        <v>580000</v>
      </c>
      <c r="N128" s="26"/>
    </row>
    <row r="129" spans="1:14" s="12" customFormat="1" x14ac:dyDescent="0.2">
      <c r="A129" s="15" t="s">
        <v>100</v>
      </c>
      <c r="B129" s="34">
        <f>MIN('Oferente 1'!B129)</f>
        <v>594000</v>
      </c>
      <c r="C129" s="34">
        <f>MIN('Oferente 1'!C129)</f>
        <v>1972</v>
      </c>
      <c r="D129" s="34">
        <f>MIN('Oferente 1'!D129)</f>
        <v>350000</v>
      </c>
      <c r="E129" s="34">
        <f>MIN('Oferente 1'!E129)</f>
        <v>1116500</v>
      </c>
      <c r="F129" s="34">
        <f>MIN('Oferente 1'!F129)</f>
        <v>2900</v>
      </c>
      <c r="G129" s="34">
        <f>MIN('Oferente 1'!G129)</f>
        <v>480000</v>
      </c>
      <c r="H129" s="34">
        <f>MIN('Oferente 1'!H129)</f>
        <v>1603791</v>
      </c>
      <c r="I129" s="34">
        <f>MIN('Oferente 1'!I129)</f>
        <v>3200</v>
      </c>
      <c r="J129" s="34">
        <f>MIN('Oferente 1'!J129)</f>
        <v>480000</v>
      </c>
      <c r="K129" s="34">
        <f>MIN('Oferente 1'!K129)</f>
        <v>2233590.4</v>
      </c>
      <c r="L129" s="34">
        <f>MIN('Oferente 1'!L129)</f>
        <v>3596</v>
      </c>
      <c r="M129" s="34">
        <f>MIN('Oferente 1'!M129)</f>
        <v>580000</v>
      </c>
      <c r="N129" s="26"/>
    </row>
    <row r="130" spans="1:14" s="12" customFormat="1" x14ac:dyDescent="0.2">
      <c r="A130" s="15" t="s">
        <v>101</v>
      </c>
      <c r="B130" s="34">
        <f>MIN('Oferente 1'!B130)</f>
        <v>602000</v>
      </c>
      <c r="C130" s="34">
        <f>MIN('Oferente 1'!C130)</f>
        <v>1972</v>
      </c>
      <c r="D130" s="34">
        <f>MIN('Oferente 1'!D130)</f>
        <v>350000</v>
      </c>
      <c r="E130" s="34">
        <f>MIN('Oferente 1'!E130)</f>
        <v>1122469</v>
      </c>
      <c r="F130" s="34">
        <f>MIN('Oferente 1'!F130)</f>
        <v>2900</v>
      </c>
      <c r="G130" s="34">
        <f>MIN('Oferente 1'!G130)</f>
        <v>480000</v>
      </c>
      <c r="H130" s="34">
        <f>MIN('Oferente 1'!H130)</f>
        <v>1645587</v>
      </c>
      <c r="I130" s="34">
        <f>MIN('Oferente 1'!I130)</f>
        <v>3200</v>
      </c>
      <c r="J130" s="34">
        <f>MIN('Oferente 1'!J130)</f>
        <v>480000</v>
      </c>
      <c r="K130" s="34">
        <f>MIN('Oferente 1'!K130)</f>
        <v>2233590.4</v>
      </c>
      <c r="L130" s="34">
        <f>MIN('Oferente 1'!L130)</f>
        <v>3596</v>
      </c>
      <c r="M130" s="34">
        <f>MIN('Oferente 1'!M130)</f>
        <v>580000</v>
      </c>
      <c r="N130" s="26"/>
    </row>
    <row r="131" spans="1:14" s="12" customFormat="1" x14ac:dyDescent="0.2">
      <c r="A131" s="15" t="s">
        <v>102</v>
      </c>
      <c r="B131" s="34">
        <f>MIN('Oferente 1'!B131)</f>
        <v>600000</v>
      </c>
      <c r="C131" s="34">
        <f>MIN('Oferente 1'!C131)</f>
        <v>1972</v>
      </c>
      <c r="D131" s="34">
        <f>MIN('Oferente 1'!D131)</f>
        <v>350000</v>
      </c>
      <c r="E131" s="34">
        <f>MIN('Oferente 1'!E131)</f>
        <v>1122469</v>
      </c>
      <c r="F131" s="34">
        <f>MIN('Oferente 1'!F131)</f>
        <v>2900</v>
      </c>
      <c r="G131" s="34">
        <f>MIN('Oferente 1'!G131)</f>
        <v>480000</v>
      </c>
      <c r="H131" s="34">
        <f>MIN('Oferente 1'!H131)</f>
        <v>1607133</v>
      </c>
      <c r="I131" s="34">
        <f>MIN('Oferente 1'!I131)</f>
        <v>3200</v>
      </c>
      <c r="J131" s="34">
        <f>MIN('Oferente 1'!J131)</f>
        <v>480000</v>
      </c>
      <c r="K131" s="34">
        <f>MIN('Oferente 1'!K131)</f>
        <v>2308854.4</v>
      </c>
      <c r="L131" s="34">
        <f>MIN('Oferente 1'!L131)</f>
        <v>3596</v>
      </c>
      <c r="M131" s="34">
        <f>MIN('Oferente 1'!M131)</f>
        <v>580000</v>
      </c>
      <c r="N131" s="26"/>
    </row>
    <row r="132" spans="1:14" s="12" customFormat="1" x14ac:dyDescent="0.2">
      <c r="A132" s="15" t="s">
        <v>103</v>
      </c>
      <c r="B132" s="34">
        <f>MIN('Oferente 1'!B132)</f>
        <v>590000</v>
      </c>
      <c r="C132" s="34">
        <f>MIN('Oferente 1'!C132)</f>
        <v>1972</v>
      </c>
      <c r="D132" s="34">
        <f>MIN('Oferente 1'!D132)</f>
        <v>350000</v>
      </c>
      <c r="E132" s="34">
        <f>MIN('Oferente 1'!E132)</f>
        <v>1071481</v>
      </c>
      <c r="F132" s="34">
        <f>MIN('Oferente 1'!F132)</f>
        <v>2900</v>
      </c>
      <c r="G132" s="34">
        <f>MIN('Oferente 1'!G132)</f>
        <v>480000</v>
      </c>
      <c r="H132" s="34">
        <f>MIN('Oferente 1'!H132)</f>
        <v>1645587</v>
      </c>
      <c r="I132" s="34">
        <f>MIN('Oferente 1'!I132)</f>
        <v>3200</v>
      </c>
      <c r="J132" s="34">
        <f>MIN('Oferente 1'!J132)</f>
        <v>480000</v>
      </c>
      <c r="K132" s="34">
        <f>MIN('Oferente 1'!K132)</f>
        <v>2203484.7999999998</v>
      </c>
      <c r="L132" s="34">
        <f>MIN('Oferente 1'!L132)</f>
        <v>3596</v>
      </c>
      <c r="M132" s="34">
        <f>MIN('Oferente 1'!M132)</f>
        <v>580000</v>
      </c>
      <c r="N132" s="26"/>
    </row>
    <row r="133" spans="1:14" s="12" customFormat="1" x14ac:dyDescent="0.2">
      <c r="A133" s="15" t="s">
        <v>104</v>
      </c>
      <c r="B133" s="34">
        <f>MIN('Oferente 1'!B133)</f>
        <v>586000</v>
      </c>
      <c r="C133" s="34">
        <f>MIN('Oferente 1'!C133)</f>
        <v>1972</v>
      </c>
      <c r="D133" s="34">
        <f>MIN('Oferente 1'!D133)</f>
        <v>350000</v>
      </c>
      <c r="E133" s="34">
        <f>MIN('Oferente 1'!E133)</f>
        <v>1053118</v>
      </c>
      <c r="F133" s="34">
        <f>MIN('Oferente 1'!F133)</f>
        <v>2900</v>
      </c>
      <c r="G133" s="34">
        <f>MIN('Oferente 1'!G133)</f>
        <v>480000</v>
      </c>
      <c r="H133" s="34">
        <f>MIN('Oferente 1'!H133)</f>
        <v>1593342</v>
      </c>
      <c r="I133" s="34">
        <f>MIN('Oferente 1'!I133)</f>
        <v>3200</v>
      </c>
      <c r="J133" s="34">
        <f>MIN('Oferente 1'!J133)</f>
        <v>480000</v>
      </c>
      <c r="K133" s="34">
        <f>MIN('Oferente 1'!K133)</f>
        <v>2188432</v>
      </c>
      <c r="L133" s="34">
        <f>MIN('Oferente 1'!L133)</f>
        <v>3596</v>
      </c>
      <c r="M133" s="34">
        <f>MIN('Oferente 1'!M133)</f>
        <v>580000</v>
      </c>
      <c r="N133" s="26"/>
    </row>
    <row r="134" spans="1:14" s="12" customFormat="1" x14ac:dyDescent="0.2">
      <c r="A134" s="15" t="s">
        <v>105</v>
      </c>
      <c r="B134" s="34">
        <f>MIN('Oferente 1'!B134)</f>
        <v>541000</v>
      </c>
      <c r="C134" s="34">
        <f>MIN('Oferente 1'!C134)</f>
        <v>1972</v>
      </c>
      <c r="D134" s="34">
        <f>MIN('Oferente 1'!D134)</f>
        <v>350000</v>
      </c>
      <c r="E134" s="34">
        <f>MIN('Oferente 1'!E134)</f>
        <v>989086</v>
      </c>
      <c r="F134" s="34">
        <f>MIN('Oferente 1'!F134)</f>
        <v>2900</v>
      </c>
      <c r="G134" s="34">
        <f>MIN('Oferente 1'!G134)</f>
        <v>480000</v>
      </c>
      <c r="H134" s="34">
        <f>MIN('Oferente 1'!H134)</f>
        <v>1556771</v>
      </c>
      <c r="I134" s="34">
        <f>MIN('Oferente 1'!I134)</f>
        <v>3200</v>
      </c>
      <c r="J134" s="34">
        <f>MIN('Oferente 1'!J134)</f>
        <v>480000</v>
      </c>
      <c r="K134" s="34">
        <f>MIN('Oferente 1'!K134)</f>
        <v>2052956.8</v>
      </c>
      <c r="L134" s="34">
        <f>MIN('Oferente 1'!L134)</f>
        <v>3596</v>
      </c>
      <c r="M134" s="34">
        <f>MIN('Oferente 1'!M134)</f>
        <v>580000</v>
      </c>
      <c r="N134" s="26"/>
    </row>
    <row r="135" spans="1:14" s="12" customFormat="1" x14ac:dyDescent="0.2">
      <c r="A135" s="15" t="s">
        <v>106</v>
      </c>
      <c r="B135" s="34">
        <f>MIN('Oferente 1'!B135)</f>
        <v>561000</v>
      </c>
      <c r="C135" s="34">
        <f>MIN('Oferente 1'!C135)</f>
        <v>1972</v>
      </c>
      <c r="D135" s="34">
        <f>MIN('Oferente 1'!D135)</f>
        <v>350000</v>
      </c>
      <c r="E135" s="34">
        <f>MIN('Oferente 1'!E135)</f>
        <v>1066222</v>
      </c>
      <c r="F135" s="34">
        <f>MIN('Oferente 1'!F135)</f>
        <v>2900</v>
      </c>
      <c r="G135" s="34">
        <f>MIN('Oferente 1'!G135)</f>
        <v>480000</v>
      </c>
      <c r="H135" s="34">
        <f>MIN('Oferente 1'!H135)</f>
        <v>1603791</v>
      </c>
      <c r="I135" s="34">
        <f>MIN('Oferente 1'!I135)</f>
        <v>3200</v>
      </c>
      <c r="J135" s="34">
        <f>MIN('Oferente 1'!J135)</f>
        <v>480000</v>
      </c>
      <c r="K135" s="34">
        <f>MIN('Oferente 1'!K135)</f>
        <v>2188432</v>
      </c>
      <c r="L135" s="34">
        <f>MIN('Oferente 1'!L135)</f>
        <v>3596</v>
      </c>
      <c r="M135" s="34">
        <f>MIN('Oferente 1'!M135)</f>
        <v>580000</v>
      </c>
      <c r="N135" s="26"/>
    </row>
    <row r="136" spans="1:14" s="12" customFormat="1" x14ac:dyDescent="0.2">
      <c r="A136" s="15" t="s">
        <v>107</v>
      </c>
      <c r="B136" s="34">
        <f>MIN('Oferente 1'!B136)</f>
        <v>710000</v>
      </c>
      <c r="C136" s="34">
        <f>MIN('Oferente 1'!C136)</f>
        <v>1972</v>
      </c>
      <c r="D136" s="34">
        <f>MIN('Oferente 1'!D136)</f>
        <v>350000</v>
      </c>
      <c r="E136" s="34">
        <f>MIN('Oferente 1'!E136)</f>
        <v>1266000</v>
      </c>
      <c r="F136" s="34">
        <f>MIN('Oferente 1'!F136)</f>
        <v>2900</v>
      </c>
      <c r="G136" s="34">
        <f>MIN('Oferente 1'!G136)</f>
        <v>480000</v>
      </c>
      <c r="H136" s="34">
        <f>MIN('Oferente 1'!H136)</f>
        <v>1776200</v>
      </c>
      <c r="I136" s="34">
        <f>MIN('Oferente 1'!I136)</f>
        <v>3200</v>
      </c>
      <c r="J136" s="34">
        <f>MIN('Oferente 1'!J136)</f>
        <v>480000</v>
      </c>
      <c r="K136" s="34">
        <f>MIN('Oferente 1'!K136)</f>
        <v>2278748.7999999998</v>
      </c>
      <c r="L136" s="34">
        <f>MIN('Oferente 1'!L136)</f>
        <v>3596</v>
      </c>
      <c r="M136" s="34">
        <f>MIN('Oferente 1'!M136)</f>
        <v>580000</v>
      </c>
      <c r="N136" s="26"/>
    </row>
    <row r="137" spans="1:14" s="12" customFormat="1" x14ac:dyDescent="0.2">
      <c r="A137" s="15" t="s">
        <v>108</v>
      </c>
      <c r="B137" s="34">
        <f>MIN('Oferente 1'!B137)</f>
        <v>580000</v>
      </c>
      <c r="C137" s="34">
        <f>MIN('Oferente 1'!C137)</f>
        <v>1972</v>
      </c>
      <c r="D137" s="34">
        <f>MIN('Oferente 1'!D137)</f>
        <v>350000</v>
      </c>
      <c r="E137" s="34">
        <f>MIN('Oferente 1'!E137)</f>
        <v>1086000</v>
      </c>
      <c r="F137" s="34">
        <f>MIN('Oferente 1'!F137)</f>
        <v>2900</v>
      </c>
      <c r="G137" s="34">
        <f>MIN('Oferente 1'!G137)</f>
        <v>480000</v>
      </c>
      <c r="H137" s="34">
        <f>MIN('Oferente 1'!H137)</f>
        <v>1635138</v>
      </c>
      <c r="I137" s="34">
        <f>MIN('Oferente 1'!I137)</f>
        <v>3200</v>
      </c>
      <c r="J137" s="34">
        <f>MIN('Oferente 1'!J137)</f>
        <v>480000</v>
      </c>
      <c r="K137" s="34">
        <f>MIN('Oferente 1'!K137)</f>
        <v>2248643.2000000002</v>
      </c>
      <c r="L137" s="34">
        <f>MIN('Oferente 1'!L137)</f>
        <v>3596</v>
      </c>
      <c r="M137" s="34">
        <f>MIN('Oferente 1'!M137)</f>
        <v>580000</v>
      </c>
      <c r="N137" s="26"/>
    </row>
    <row r="138" spans="1:14" s="12" customFormat="1" x14ac:dyDescent="0.2">
      <c r="A138" s="15" t="s">
        <v>109</v>
      </c>
      <c r="B138" s="34">
        <f>MIN('Oferente 1'!B138)</f>
        <v>570000</v>
      </c>
      <c r="C138" s="34">
        <f>MIN('Oferente 1'!C138)</f>
        <v>1972</v>
      </c>
      <c r="D138" s="34">
        <f>MIN('Oferente 1'!D138)</f>
        <v>350000</v>
      </c>
      <c r="E138" s="34">
        <f>MIN('Oferente 1'!E138)</f>
        <v>1026150</v>
      </c>
      <c r="F138" s="34">
        <f>MIN('Oferente 1'!F138)</f>
        <v>2900</v>
      </c>
      <c r="G138" s="34">
        <f>MIN('Oferente 1'!G138)</f>
        <v>480000</v>
      </c>
      <c r="H138" s="34">
        <f>MIN('Oferente 1'!H138)</f>
        <v>1583186</v>
      </c>
      <c r="I138" s="34">
        <f>MIN('Oferente 1'!I138)</f>
        <v>3200</v>
      </c>
      <c r="J138" s="34">
        <f>MIN('Oferente 1'!J138)</f>
        <v>480000</v>
      </c>
      <c r="K138" s="34">
        <f>MIN('Oferente 1'!K138)</f>
        <v>2143273.6</v>
      </c>
      <c r="L138" s="34">
        <f>MIN('Oferente 1'!L138)</f>
        <v>3596</v>
      </c>
      <c r="M138" s="34">
        <f>MIN('Oferente 1'!M138)</f>
        <v>580000</v>
      </c>
      <c r="N138" s="26"/>
    </row>
    <row r="139" spans="1:14" s="12" customFormat="1" x14ac:dyDescent="0.2">
      <c r="A139" s="15" t="s">
        <v>110</v>
      </c>
      <c r="B139" s="34">
        <f>MIN('Oferente 1'!B139)</f>
        <v>530000</v>
      </c>
      <c r="C139" s="34">
        <f>MIN('Oferente 1'!C139)</f>
        <v>1972</v>
      </c>
      <c r="D139" s="34">
        <f>MIN('Oferente 1'!D139)</f>
        <v>350000</v>
      </c>
      <c r="E139" s="34">
        <f>MIN('Oferente 1'!E139)</f>
        <v>953737</v>
      </c>
      <c r="F139" s="34">
        <f>MIN('Oferente 1'!F139)</f>
        <v>2900</v>
      </c>
      <c r="G139" s="34">
        <f>MIN('Oferente 1'!G139)</f>
        <v>480000</v>
      </c>
      <c r="H139" s="34">
        <f>MIN('Oferente 1'!H139)</f>
        <v>1462730</v>
      </c>
      <c r="I139" s="34">
        <f>MIN('Oferente 1'!I139)</f>
        <v>3200</v>
      </c>
      <c r="J139" s="34">
        <f>MIN('Oferente 1'!J139)</f>
        <v>480000</v>
      </c>
      <c r="K139" s="34">
        <f>MIN('Oferente 1'!K139)</f>
        <v>2098115.2000000002</v>
      </c>
      <c r="L139" s="34">
        <f>MIN('Oferente 1'!L139)</f>
        <v>3596</v>
      </c>
      <c r="M139" s="34">
        <f>MIN('Oferente 1'!M139)</f>
        <v>580000</v>
      </c>
      <c r="N139" s="26"/>
    </row>
    <row r="140" spans="1:14" s="12" customFormat="1" x14ac:dyDescent="0.2">
      <c r="A140" s="15" t="s">
        <v>177</v>
      </c>
      <c r="B140" s="34">
        <f>MIN('Oferente 1'!B140)</f>
        <v>580000</v>
      </c>
      <c r="C140" s="34">
        <f>MIN('Oferente 1'!C140)</f>
        <v>1972</v>
      </c>
      <c r="D140" s="34">
        <f>MIN('Oferente 1'!D140)</f>
        <v>350000</v>
      </c>
      <c r="E140" s="34">
        <f>MIN('Oferente 1'!E140)</f>
        <v>1101500</v>
      </c>
      <c r="F140" s="34">
        <f>MIN('Oferente 1'!F140)</f>
        <v>2900</v>
      </c>
      <c r="G140" s="34">
        <f>MIN('Oferente 1'!G140)</f>
        <v>480000</v>
      </c>
      <c r="H140" s="34">
        <f>MIN('Oferente 1'!H140)</f>
        <v>1614240</v>
      </c>
      <c r="I140" s="34">
        <f>MIN('Oferente 1'!I140)</f>
        <v>3200</v>
      </c>
      <c r="J140" s="34">
        <f>MIN('Oferente 1'!J140)</f>
        <v>480000</v>
      </c>
      <c r="K140" s="34">
        <f>MIN('Oferente 1'!K140)</f>
        <v>2233590.4</v>
      </c>
      <c r="L140" s="34">
        <f>MIN('Oferente 1'!L140)</f>
        <v>3596</v>
      </c>
      <c r="M140" s="34">
        <f>MIN('Oferente 1'!M140)</f>
        <v>580000</v>
      </c>
      <c r="N140" s="26"/>
    </row>
    <row r="141" spans="1:14" s="12" customFormat="1" x14ac:dyDescent="0.2">
      <c r="A141" s="15" t="s">
        <v>111</v>
      </c>
      <c r="B141" s="34">
        <f>MIN('Oferente 1'!B141)</f>
        <v>580000</v>
      </c>
      <c r="C141" s="34">
        <f>MIN('Oferente 1'!C141)</f>
        <v>1972</v>
      </c>
      <c r="D141" s="34">
        <f>MIN('Oferente 1'!D141)</f>
        <v>350000</v>
      </c>
      <c r="E141" s="34">
        <f>MIN('Oferente 1'!E141)</f>
        <v>1082707</v>
      </c>
      <c r="F141" s="34">
        <f>MIN('Oferente 1'!F141)</f>
        <v>2900</v>
      </c>
      <c r="G141" s="34">
        <f>MIN('Oferente 1'!G141)</f>
        <v>480000</v>
      </c>
      <c r="H141" s="34">
        <f>MIN('Oferente 1'!H141)</f>
        <v>1593342</v>
      </c>
      <c r="I141" s="34">
        <f>MIN('Oferente 1'!I141)</f>
        <v>3200</v>
      </c>
      <c r="J141" s="34">
        <f>MIN('Oferente 1'!J141)</f>
        <v>480000</v>
      </c>
      <c r="K141" s="34">
        <f>MIN('Oferente 1'!K141)</f>
        <v>2188432</v>
      </c>
      <c r="L141" s="34">
        <f>MIN('Oferente 1'!L141)</f>
        <v>3596</v>
      </c>
      <c r="M141" s="34">
        <f>MIN('Oferente 1'!M141)</f>
        <v>580000</v>
      </c>
      <c r="N141" s="26"/>
    </row>
    <row r="142" spans="1:14" s="12" customFormat="1" x14ac:dyDescent="0.2">
      <c r="A142" s="15" t="s">
        <v>112</v>
      </c>
      <c r="B142" s="34">
        <f>MIN('Oferente 1'!B142)</f>
        <v>530000</v>
      </c>
      <c r="C142" s="34">
        <f>MIN('Oferente 1'!C142)</f>
        <v>1972</v>
      </c>
      <c r="D142" s="34">
        <f>MIN('Oferente 1'!D142)</f>
        <v>350000</v>
      </c>
      <c r="E142" s="34">
        <f>MIN('Oferente 1'!E142)</f>
        <v>980887</v>
      </c>
      <c r="F142" s="34">
        <f>MIN('Oferente 1'!F142)</f>
        <v>2900</v>
      </c>
      <c r="G142" s="34">
        <f>MIN('Oferente 1'!G142)</f>
        <v>480000</v>
      </c>
      <c r="H142" s="34">
        <f>MIN('Oferente 1'!H142)</f>
        <v>1561995</v>
      </c>
      <c r="I142" s="34">
        <f>MIN('Oferente 1'!I142)</f>
        <v>3200</v>
      </c>
      <c r="J142" s="34">
        <f>MIN('Oferente 1'!J142)</f>
        <v>480000</v>
      </c>
      <c r="K142" s="34">
        <f>MIN('Oferente 1'!K142)</f>
        <v>2083062.4</v>
      </c>
      <c r="L142" s="34">
        <f>MIN('Oferente 1'!L142)</f>
        <v>3596</v>
      </c>
      <c r="M142" s="34">
        <f>MIN('Oferente 1'!M142)</f>
        <v>580000</v>
      </c>
      <c r="N142" s="26"/>
    </row>
    <row r="143" spans="1:14" s="12" customFormat="1" x14ac:dyDescent="0.2">
      <c r="A143" s="15" t="s">
        <v>113</v>
      </c>
      <c r="B143" s="34">
        <f>MIN('Oferente 1'!B143)</f>
        <v>580000</v>
      </c>
      <c r="C143" s="34">
        <f>MIN('Oferente 1'!C143)</f>
        <v>1972</v>
      </c>
      <c r="D143" s="34">
        <f>MIN('Oferente 1'!D143)</f>
        <v>350000</v>
      </c>
      <c r="E143" s="34">
        <f>MIN('Oferente 1'!E143)</f>
        <v>1110191</v>
      </c>
      <c r="F143" s="34">
        <f>MIN('Oferente 1'!F143)</f>
        <v>2900</v>
      </c>
      <c r="G143" s="34">
        <f>MIN('Oferente 1'!G143)</f>
        <v>480000</v>
      </c>
      <c r="H143" s="34">
        <f>MIN('Oferente 1'!H143)</f>
        <v>1614933</v>
      </c>
      <c r="I143" s="34">
        <f>MIN('Oferente 1'!I143)</f>
        <v>3200</v>
      </c>
      <c r="J143" s="34">
        <f>MIN('Oferente 1'!J143)</f>
        <v>480000</v>
      </c>
      <c r="K143" s="34">
        <f>MIN('Oferente 1'!K143)</f>
        <v>2218537.6</v>
      </c>
      <c r="L143" s="34">
        <f>MIN('Oferente 1'!L143)</f>
        <v>3596</v>
      </c>
      <c r="M143" s="34">
        <f>MIN('Oferente 1'!M143)</f>
        <v>580000</v>
      </c>
      <c r="N143" s="26"/>
    </row>
    <row r="144" spans="1:14" s="12" customFormat="1" x14ac:dyDescent="0.2">
      <c r="A144" s="15" t="s">
        <v>114</v>
      </c>
      <c r="B144" s="34">
        <f>MIN('Oferente 1'!B144)</f>
        <v>570000</v>
      </c>
      <c r="C144" s="34">
        <f>MIN('Oferente 1'!C144)</f>
        <v>1972</v>
      </c>
      <c r="D144" s="34">
        <f>MIN('Oferente 1'!D144)</f>
        <v>350000</v>
      </c>
      <c r="E144" s="34">
        <f>MIN('Oferente 1'!E144)</f>
        <v>1094330</v>
      </c>
      <c r="F144" s="34">
        <f>MIN('Oferente 1'!F144)</f>
        <v>2900</v>
      </c>
      <c r="G144" s="34">
        <f>MIN('Oferente 1'!G144)</f>
        <v>480000</v>
      </c>
      <c r="H144" s="34">
        <f>MIN('Oferente 1'!H144)</f>
        <v>1635138</v>
      </c>
      <c r="I144" s="34">
        <f>MIN('Oferente 1'!I144)</f>
        <v>3200</v>
      </c>
      <c r="J144" s="34">
        <f>MIN('Oferente 1'!J144)</f>
        <v>480000</v>
      </c>
      <c r="K144" s="34">
        <f>MIN('Oferente 1'!K144)</f>
        <v>2203484.7999999998</v>
      </c>
      <c r="L144" s="34">
        <f>MIN('Oferente 1'!L144)</f>
        <v>3596</v>
      </c>
      <c r="M144" s="34">
        <f>MIN('Oferente 1'!M144)</f>
        <v>580000</v>
      </c>
      <c r="N144" s="26"/>
    </row>
    <row r="145" spans="1:70" s="12" customFormat="1" x14ac:dyDescent="0.2">
      <c r="A145" s="15" t="s">
        <v>115</v>
      </c>
      <c r="B145" s="34">
        <f>MIN('Oferente 1'!B145)</f>
        <v>552000</v>
      </c>
      <c r="C145" s="34">
        <f>MIN('Oferente 1'!C145)</f>
        <v>1972</v>
      </c>
      <c r="D145" s="34">
        <f>MIN('Oferente 1'!D145)</f>
        <v>350000</v>
      </c>
      <c r="E145" s="34">
        <f>MIN('Oferente 1'!E145)</f>
        <v>1026000</v>
      </c>
      <c r="F145" s="34">
        <f>MIN('Oferente 1'!F145)</f>
        <v>2900</v>
      </c>
      <c r="G145" s="34">
        <f>MIN('Oferente 1'!G145)</f>
        <v>480000</v>
      </c>
      <c r="H145" s="34">
        <f>MIN('Oferente 1'!H145)</f>
        <v>1504520</v>
      </c>
      <c r="I145" s="34">
        <f>MIN('Oferente 1'!I145)</f>
        <v>3200</v>
      </c>
      <c r="J145" s="34">
        <f>MIN('Oferente 1'!J145)</f>
        <v>480000</v>
      </c>
      <c r="K145" s="34">
        <f>MIN('Oferente 1'!K145)</f>
        <v>2098115.2000000002</v>
      </c>
      <c r="L145" s="34">
        <f>MIN('Oferente 1'!L145)</f>
        <v>3596</v>
      </c>
      <c r="M145" s="34">
        <f>MIN('Oferente 1'!M145)</f>
        <v>580000</v>
      </c>
      <c r="N145" s="26"/>
    </row>
    <row r="146" spans="1:70" s="12" customFormat="1" x14ac:dyDescent="0.2">
      <c r="A146" s="15" t="s">
        <v>116</v>
      </c>
      <c r="B146" s="34">
        <f>MIN('Oferente 1'!B146)</f>
        <v>723000</v>
      </c>
      <c r="C146" s="34">
        <f>MIN('Oferente 1'!C146)</f>
        <v>1972</v>
      </c>
      <c r="D146" s="34">
        <f>MIN('Oferente 1'!D146)</f>
        <v>350000</v>
      </c>
      <c r="E146" s="34">
        <f>MIN('Oferente 1'!E146)</f>
        <v>1389830</v>
      </c>
      <c r="F146" s="34">
        <f>MIN('Oferente 1'!F146)</f>
        <v>2900</v>
      </c>
      <c r="G146" s="34">
        <f>MIN('Oferente 1'!G146)</f>
        <v>480000</v>
      </c>
      <c r="H146" s="34">
        <f>MIN('Oferente 1'!H146)</f>
        <v>1682159</v>
      </c>
      <c r="I146" s="34">
        <f>MIN('Oferente 1'!I146)</f>
        <v>3200</v>
      </c>
      <c r="J146" s="34">
        <f>MIN('Oferente 1'!J146)</f>
        <v>480000</v>
      </c>
      <c r="K146" s="34">
        <f>MIN('Oferente 1'!K146)</f>
        <v>2323907.2000000002</v>
      </c>
      <c r="L146" s="34">
        <f>MIN('Oferente 1'!L146)</f>
        <v>3596</v>
      </c>
      <c r="M146" s="34">
        <f>MIN('Oferente 1'!M146)</f>
        <v>580000</v>
      </c>
      <c r="N146" s="26"/>
    </row>
    <row r="147" spans="1:70" s="12" customFormat="1" x14ac:dyDescent="0.2">
      <c r="A147" s="15" t="s">
        <v>117</v>
      </c>
      <c r="B147" s="34">
        <f>MIN('Oferente 1'!B147)</f>
        <v>580000</v>
      </c>
      <c r="C147" s="34">
        <f>MIN('Oferente 1'!C147)</f>
        <v>1972</v>
      </c>
      <c r="D147" s="34">
        <f>MIN('Oferente 1'!D147)</f>
        <v>350000</v>
      </c>
      <c r="E147" s="34">
        <f>MIN('Oferente 1'!E147)</f>
        <v>1076720</v>
      </c>
      <c r="F147" s="34">
        <f>MIN('Oferente 1'!F147)</f>
        <v>2900</v>
      </c>
      <c r="G147" s="34">
        <f>MIN('Oferente 1'!G147)</f>
        <v>480000</v>
      </c>
      <c r="H147" s="34">
        <f>MIN('Oferente 1'!H147)</f>
        <v>1599200</v>
      </c>
      <c r="I147" s="34">
        <f>MIN('Oferente 1'!I147)</f>
        <v>3200</v>
      </c>
      <c r="J147" s="34">
        <f>MIN('Oferente 1'!J147)</f>
        <v>480000</v>
      </c>
      <c r="K147" s="34">
        <f>MIN('Oferente 1'!K147)</f>
        <v>2203484.7999999998</v>
      </c>
      <c r="L147" s="34">
        <f>MIN('Oferente 1'!L147)</f>
        <v>3596</v>
      </c>
      <c r="M147" s="34">
        <f>MIN('Oferente 1'!M147)</f>
        <v>580000</v>
      </c>
      <c r="N147" s="26"/>
    </row>
    <row r="148" spans="1:70" s="12" customFormat="1" x14ac:dyDescent="0.2">
      <c r="A148" s="15" t="s">
        <v>118</v>
      </c>
      <c r="B148" s="35">
        <f>MIN('Oferente 1'!B148)</f>
        <v>550000</v>
      </c>
      <c r="C148" s="35">
        <f>MIN('Oferente 1'!C148)</f>
        <v>1972</v>
      </c>
      <c r="D148" s="35">
        <f>MIN('Oferente 1'!D148)</f>
        <v>350000</v>
      </c>
      <c r="E148" s="35">
        <f>MIN('Oferente 1'!E148)</f>
        <v>1004812</v>
      </c>
      <c r="F148" s="35">
        <f>MIN('Oferente 1'!F148)</f>
        <v>2900</v>
      </c>
      <c r="G148" s="35">
        <f>MIN('Oferente 1'!G148)</f>
        <v>480000</v>
      </c>
      <c r="H148" s="35">
        <f>MIN('Oferente 1'!H148)</f>
        <v>1504520</v>
      </c>
      <c r="I148" s="35">
        <f>MIN('Oferente 1'!I148)</f>
        <v>3200</v>
      </c>
      <c r="J148" s="35">
        <f>MIN('Oferente 1'!J148)</f>
        <v>480000</v>
      </c>
      <c r="K148" s="35">
        <f>MIN('Oferente 1'!K148)</f>
        <v>2098115.2000000002</v>
      </c>
      <c r="L148" s="35">
        <f>MIN('Oferente 1'!L148)</f>
        <v>3596</v>
      </c>
      <c r="M148" s="35">
        <f>MIN('Oferente 1'!M148)</f>
        <v>580000</v>
      </c>
      <c r="N148" s="26"/>
    </row>
    <row r="149" spans="1:70" s="12" customFormat="1" ht="9.75" customHeight="1" x14ac:dyDescent="0.2">
      <c r="N149" s="26"/>
    </row>
    <row r="150" spans="1:70" s="12" customFormat="1" ht="12.75" customHeight="1" x14ac:dyDescent="0.2">
      <c r="A150" s="91" t="s">
        <v>178</v>
      </c>
      <c r="B150" s="92"/>
      <c r="C150" s="92"/>
      <c r="D150" s="92"/>
      <c r="E150" s="92"/>
      <c r="F150" s="92"/>
      <c r="G150" s="92"/>
      <c r="H150" s="92"/>
      <c r="I150" s="92"/>
      <c r="J150" s="92"/>
      <c r="K150" s="31"/>
      <c r="L150" s="31"/>
      <c r="M150" s="31"/>
      <c r="N150" s="26"/>
      <c r="O150" s="31"/>
      <c r="P150" s="31"/>
      <c r="Q150" s="31"/>
      <c r="R150" s="31"/>
    </row>
    <row r="151" spans="1:70" s="25" customFormat="1" ht="27" customHeight="1" x14ac:dyDescent="0.2">
      <c r="A151" s="9" t="s">
        <v>169</v>
      </c>
      <c r="B151" s="68" t="s">
        <v>2</v>
      </c>
      <c r="C151" s="69"/>
      <c r="D151" s="70"/>
      <c r="E151" s="68" t="s">
        <v>3</v>
      </c>
      <c r="F151" s="69"/>
      <c r="G151" s="70"/>
      <c r="H151" s="68" t="s">
        <v>6</v>
      </c>
      <c r="I151" s="69"/>
      <c r="J151" s="70"/>
      <c r="K151" s="18"/>
      <c r="L151" s="18"/>
      <c r="M151" s="24"/>
      <c r="N151" s="26"/>
      <c r="O151" s="24"/>
      <c r="P151" s="24"/>
      <c r="Q151" s="24"/>
      <c r="R151" s="24"/>
      <c r="S151" s="24"/>
      <c r="T151" s="24"/>
      <c r="U151" s="24"/>
      <c r="V151" s="24"/>
      <c r="W151" s="24"/>
      <c r="X151" s="24"/>
      <c r="Y151" s="24"/>
      <c r="Z151" s="24"/>
      <c r="AA151" s="24"/>
      <c r="AB151" s="24"/>
      <c r="AC151" s="24"/>
      <c r="AD151" s="24"/>
      <c r="AE151" s="24"/>
      <c r="AF151" s="24"/>
      <c r="AG151" s="24"/>
      <c r="AH151" s="24"/>
      <c r="AI151" s="24"/>
      <c r="AJ151" s="24"/>
      <c r="AK151" s="24"/>
      <c r="AL151" s="24"/>
      <c r="AM151" s="24"/>
      <c r="AN151" s="24"/>
      <c r="AO151" s="24"/>
      <c r="AP151" s="24"/>
      <c r="AQ151" s="24"/>
      <c r="AR151" s="24"/>
      <c r="AS151" s="24"/>
      <c r="AT151" s="24"/>
      <c r="AU151" s="24"/>
      <c r="AV151" s="24"/>
      <c r="AW151" s="24"/>
      <c r="AX151" s="24"/>
      <c r="AY151" s="24"/>
      <c r="AZ151" s="24"/>
      <c r="BA151" s="24"/>
      <c r="BB151" s="24"/>
      <c r="BC151" s="24"/>
      <c r="BD151" s="24"/>
      <c r="BE151" s="24"/>
      <c r="BF151" s="24"/>
      <c r="BG151" s="24"/>
      <c r="BH151" s="24"/>
      <c r="BI151" s="24"/>
      <c r="BJ151" s="24"/>
      <c r="BK151" s="24"/>
      <c r="BL151" s="24"/>
    </row>
    <row r="152" spans="1:70" x14ac:dyDescent="0.2">
      <c r="A152" s="9" t="s">
        <v>170</v>
      </c>
      <c r="B152" s="61" t="s">
        <v>24</v>
      </c>
      <c r="C152" s="63" t="s">
        <v>23</v>
      </c>
      <c r="D152" s="59" t="s">
        <v>201</v>
      </c>
      <c r="E152" s="61" t="s">
        <v>24</v>
      </c>
      <c r="F152" s="63" t="s">
        <v>23</v>
      </c>
      <c r="G152" s="59" t="s">
        <v>201</v>
      </c>
      <c r="H152" s="61" t="s">
        <v>24</v>
      </c>
      <c r="I152" s="63" t="s">
        <v>23</v>
      </c>
      <c r="J152" s="59" t="s">
        <v>201</v>
      </c>
      <c r="K152" s="19"/>
      <c r="L152" s="14"/>
      <c r="N152" s="26"/>
      <c r="O152" s="12"/>
      <c r="P152" s="12"/>
      <c r="Q152" s="12"/>
      <c r="R152" s="12"/>
      <c r="BM152" s="22"/>
      <c r="BN152" s="22"/>
      <c r="BO152" s="22"/>
      <c r="BP152" s="22"/>
      <c r="BQ152" s="22"/>
      <c r="BR152" s="22"/>
    </row>
    <row r="153" spans="1:70" x14ac:dyDescent="0.2">
      <c r="A153" s="9" t="s">
        <v>171</v>
      </c>
      <c r="B153" s="62"/>
      <c r="C153" s="64"/>
      <c r="D153" s="60"/>
      <c r="E153" s="62"/>
      <c r="F153" s="64"/>
      <c r="G153" s="60"/>
      <c r="H153" s="62"/>
      <c r="I153" s="64"/>
      <c r="J153" s="60"/>
      <c r="K153" s="20"/>
      <c r="L153" s="14"/>
      <c r="N153" s="26"/>
      <c r="O153" s="12"/>
      <c r="P153" s="12"/>
      <c r="Q153" s="12"/>
      <c r="R153" s="12"/>
      <c r="BM153" s="22"/>
      <c r="BN153" s="22"/>
      <c r="BO153" s="22"/>
      <c r="BP153" s="22"/>
      <c r="BQ153" s="22"/>
      <c r="BR153" s="22"/>
    </row>
    <row r="154" spans="1:70" s="12" customFormat="1" x14ac:dyDescent="0.2">
      <c r="A154" s="10" t="s">
        <v>135</v>
      </c>
      <c r="B154" s="34">
        <f>MIN('Oferente 1'!B154)</f>
        <v>5579719.3113599997</v>
      </c>
      <c r="C154" s="34">
        <f>MIN('Oferente 1'!C154)</f>
        <v>4000</v>
      </c>
      <c r="D154" s="34">
        <f>MIN('Oferente 1'!D154)</f>
        <v>450000</v>
      </c>
      <c r="E154" s="34">
        <f>MIN('Oferente 1'!E154)</f>
        <v>6420165.6287231995</v>
      </c>
      <c r="F154" s="34">
        <f>MIN('Oferente 1'!F154)</f>
        <v>4500</v>
      </c>
      <c r="G154" s="34">
        <f>MIN('Oferente 1'!G154)</f>
        <v>510000</v>
      </c>
      <c r="H154" s="34">
        <f>MIN('Oferente 1'!H154)</f>
        <v>7296665.5041699847</v>
      </c>
      <c r="I154" s="34">
        <f>MIN('Oferente 1'!I154)</f>
        <v>5200</v>
      </c>
      <c r="J154" s="34">
        <f>MIN('Oferente 1'!J154)</f>
        <v>620000</v>
      </c>
      <c r="N154" s="26"/>
    </row>
    <row r="155" spans="1:70" s="12" customFormat="1" x14ac:dyDescent="0.2">
      <c r="A155" s="10" t="s">
        <v>136</v>
      </c>
      <c r="B155" s="34">
        <f>MIN('Oferente 1'!B155)</f>
        <v>4584661.49376</v>
      </c>
      <c r="C155" s="34">
        <f>MIN('Oferente 1'!C155)</f>
        <v>4000</v>
      </c>
      <c r="D155" s="34">
        <f>MIN('Oferente 1'!D155)</f>
        <v>450000</v>
      </c>
      <c r="E155" s="34">
        <f>MIN('Oferente 1'!E155)</f>
        <v>5305700.8730111998</v>
      </c>
      <c r="F155" s="34">
        <f>MIN('Oferente 1'!F155)</f>
        <v>4500</v>
      </c>
      <c r="G155" s="34">
        <f>MIN('Oferente 1'!G155)</f>
        <v>510000</v>
      </c>
      <c r="H155" s="34">
        <f>MIN('Oferente 1'!H155)</f>
        <v>6048464.9777725441</v>
      </c>
      <c r="I155" s="34">
        <f>MIN('Oferente 1'!I155)</f>
        <v>5200</v>
      </c>
      <c r="J155" s="34">
        <f>MIN('Oferente 1'!J155)</f>
        <v>620000</v>
      </c>
      <c r="N155" s="26"/>
    </row>
    <row r="156" spans="1:70" s="12" customFormat="1" x14ac:dyDescent="0.2">
      <c r="A156" s="10" t="s">
        <v>137</v>
      </c>
      <c r="B156" s="34">
        <f>MIN('Oferente 1'!B156)</f>
        <v>3873905.9097599997</v>
      </c>
      <c r="C156" s="34">
        <f>MIN('Oferente 1'!C156)</f>
        <v>4000</v>
      </c>
      <c r="D156" s="34">
        <f>MIN('Oferente 1'!D156)</f>
        <v>450000</v>
      </c>
      <c r="E156" s="34">
        <f>MIN('Oferente 1'!E156)</f>
        <v>4509654.6189312004</v>
      </c>
      <c r="F156" s="34">
        <f>MIN('Oferente 1'!F156)</f>
        <v>4500</v>
      </c>
      <c r="G156" s="34">
        <f>MIN('Oferente 1'!G156)</f>
        <v>510000</v>
      </c>
      <c r="H156" s="34">
        <f>MIN('Oferente 1'!H156)</f>
        <v>5156893.173202944</v>
      </c>
      <c r="I156" s="34">
        <f>MIN('Oferente 1'!I156)</f>
        <v>5200</v>
      </c>
      <c r="J156" s="34">
        <f>MIN('Oferente 1'!J156)</f>
        <v>620000</v>
      </c>
      <c r="N156" s="26"/>
    </row>
    <row r="157" spans="1:70" s="12" customFormat="1" x14ac:dyDescent="0.2">
      <c r="A157" s="10" t="s">
        <v>138</v>
      </c>
      <c r="B157" s="34">
        <f>MIN('Oferente 1'!B157)</f>
        <v>3873905.9097599997</v>
      </c>
      <c r="C157" s="34">
        <f>MIN('Oferente 1'!C157)</f>
        <v>4000</v>
      </c>
      <c r="D157" s="34">
        <f>MIN('Oferente 1'!D157)</f>
        <v>450000</v>
      </c>
      <c r="E157" s="34">
        <f>MIN('Oferente 1'!E157)</f>
        <v>4509654.6189312004</v>
      </c>
      <c r="F157" s="34">
        <f>MIN('Oferente 1'!F157)</f>
        <v>4500</v>
      </c>
      <c r="G157" s="34">
        <f>MIN('Oferente 1'!G157)</f>
        <v>510000</v>
      </c>
      <c r="H157" s="34">
        <f>MIN('Oferente 1'!H157)</f>
        <v>5156893.173202944</v>
      </c>
      <c r="I157" s="34">
        <f>MIN('Oferente 1'!I157)</f>
        <v>5200</v>
      </c>
      <c r="J157" s="34">
        <f>MIN('Oferente 1'!J157)</f>
        <v>620000</v>
      </c>
      <c r="N157" s="26"/>
    </row>
    <row r="158" spans="1:70" s="12" customFormat="1" x14ac:dyDescent="0.2">
      <c r="A158" s="10" t="s">
        <v>165</v>
      </c>
      <c r="B158" s="34">
        <f>MIN('Oferente 1'!B158)</f>
        <v>3873905.9097599997</v>
      </c>
      <c r="C158" s="34">
        <f>MIN('Oferente 1'!C158)</f>
        <v>4000</v>
      </c>
      <c r="D158" s="34">
        <f>MIN('Oferente 1'!D158)</f>
        <v>450000</v>
      </c>
      <c r="E158" s="34">
        <f>MIN('Oferente 1'!E158)</f>
        <v>4509654.6189312004</v>
      </c>
      <c r="F158" s="34">
        <f>MIN('Oferente 1'!F158)</f>
        <v>4500</v>
      </c>
      <c r="G158" s="34">
        <f>MIN('Oferente 1'!G158)</f>
        <v>510000</v>
      </c>
      <c r="H158" s="34">
        <f>MIN('Oferente 1'!H158)</f>
        <v>5156893.173202944</v>
      </c>
      <c r="I158" s="34">
        <f>MIN('Oferente 1'!I158)</f>
        <v>5200</v>
      </c>
      <c r="J158" s="34">
        <f>MIN('Oferente 1'!J158)</f>
        <v>620000</v>
      </c>
      <c r="N158" s="26"/>
    </row>
    <row r="159" spans="1:70" s="12" customFormat="1" x14ac:dyDescent="0.2">
      <c r="A159" s="10" t="s">
        <v>198</v>
      </c>
      <c r="B159" s="34">
        <f>MIN('Oferente 1'!B159)</f>
        <v>2550000</v>
      </c>
      <c r="C159" s="34">
        <f>MIN('Oferente 1'!C159)</f>
        <v>4000</v>
      </c>
      <c r="D159" s="34">
        <f>MIN('Oferente 1'!D159)</f>
        <v>450000</v>
      </c>
      <c r="E159" s="34">
        <f>MIN('Oferente 1'!E159)</f>
        <v>3116000</v>
      </c>
      <c r="F159" s="34">
        <f>MIN('Oferente 1'!F159)</f>
        <v>4500</v>
      </c>
      <c r="G159" s="34">
        <f>MIN('Oferente 1'!G159)</f>
        <v>510000</v>
      </c>
      <c r="H159" s="34">
        <f>MIN('Oferente 1'!H159)</f>
        <v>4220000</v>
      </c>
      <c r="I159" s="34">
        <f>MIN('Oferente 1'!I159)</f>
        <v>5200</v>
      </c>
      <c r="J159" s="34">
        <f>MIN('Oferente 1'!J159)</f>
        <v>620000</v>
      </c>
      <c r="N159" s="26"/>
    </row>
    <row r="160" spans="1:70" s="12" customFormat="1" x14ac:dyDescent="0.2">
      <c r="A160" s="10" t="s">
        <v>139</v>
      </c>
      <c r="B160" s="34">
        <f>MIN('Oferente 1'!B160)</f>
        <v>2452394.7417600001</v>
      </c>
      <c r="C160" s="34">
        <f>MIN('Oferente 1'!C160)</f>
        <v>4000</v>
      </c>
      <c r="D160" s="34">
        <f>MIN('Oferente 1'!D160)</f>
        <v>450000</v>
      </c>
      <c r="E160" s="34">
        <f>MIN('Oferente 1'!E160)</f>
        <v>2917562.1107712002</v>
      </c>
      <c r="F160" s="34">
        <f>MIN('Oferente 1'!F160)</f>
        <v>4500</v>
      </c>
      <c r="G160" s="34">
        <f>MIN('Oferente 1'!G160)</f>
        <v>510000</v>
      </c>
      <c r="H160" s="34">
        <f>MIN('Oferente 1'!H160)</f>
        <v>5181509.2614399996</v>
      </c>
      <c r="I160" s="34">
        <f>MIN('Oferente 1'!I160)</f>
        <v>5200</v>
      </c>
      <c r="J160" s="34">
        <f>MIN('Oferente 1'!J160)</f>
        <v>620000</v>
      </c>
      <c r="N160" s="26"/>
    </row>
    <row r="161" spans="1:14" s="12" customFormat="1" x14ac:dyDescent="0.2">
      <c r="A161" s="10" t="s">
        <v>166</v>
      </c>
      <c r="B161" s="34">
        <f>MIN('Oferente 1'!B161)</f>
        <v>1855360.0512000001</v>
      </c>
      <c r="C161" s="34">
        <f>MIN('Oferente 1'!C161)</f>
        <v>4000</v>
      </c>
      <c r="D161" s="34">
        <f>MIN('Oferente 1'!D161)</f>
        <v>450000</v>
      </c>
      <c r="E161" s="34">
        <f>MIN('Oferente 1'!E161)</f>
        <v>2248883.257344</v>
      </c>
      <c r="F161" s="34">
        <f>MIN('Oferente 1'!F161)</f>
        <v>4500</v>
      </c>
      <c r="G161" s="34">
        <f>MIN('Oferente 1'!G161)</f>
        <v>510000</v>
      </c>
      <c r="H161" s="34">
        <f>MIN('Oferente 1'!H161)</f>
        <v>2624829.2482252801</v>
      </c>
      <c r="I161" s="34">
        <f>MIN('Oferente 1'!I161)</f>
        <v>5200</v>
      </c>
      <c r="J161" s="34">
        <f>MIN('Oferente 1'!J161)</f>
        <v>620000</v>
      </c>
      <c r="N161" s="26"/>
    </row>
    <row r="162" spans="1:14" s="12" customFormat="1" x14ac:dyDescent="0.2">
      <c r="A162" s="10" t="s">
        <v>197</v>
      </c>
      <c r="B162" s="34">
        <f>MIN('Oferente 1'!B162)</f>
        <v>2730000</v>
      </c>
      <c r="C162" s="34">
        <f>MIN('Oferente 1'!C162)</f>
        <v>4000</v>
      </c>
      <c r="D162" s="34">
        <f>MIN('Oferente 1'!D162)</f>
        <v>450000</v>
      </c>
      <c r="E162" s="34">
        <f>MIN('Oferente 1'!E162)</f>
        <v>3216000</v>
      </c>
      <c r="F162" s="34">
        <f>MIN('Oferente 1'!F162)</f>
        <v>4500</v>
      </c>
      <c r="G162" s="34">
        <f>MIN('Oferente 1'!G162)</f>
        <v>510000</v>
      </c>
      <c r="H162" s="34">
        <f>MIN('Oferente 1'!H162)</f>
        <v>4260000</v>
      </c>
      <c r="I162" s="34">
        <f>MIN('Oferente 1'!I162)</f>
        <v>5200</v>
      </c>
      <c r="J162" s="34">
        <f>MIN('Oferente 1'!J162)</f>
        <v>620000</v>
      </c>
      <c r="N162" s="26"/>
    </row>
    <row r="163" spans="1:14" s="12" customFormat="1" x14ac:dyDescent="0.2">
      <c r="A163" s="10" t="s">
        <v>140</v>
      </c>
      <c r="B163" s="34">
        <f>MIN('Oferente 1'!B163)</f>
        <v>6000000</v>
      </c>
      <c r="C163" s="34">
        <f>MIN('Oferente 1'!C163)</f>
        <v>4000</v>
      </c>
      <c r="D163" s="34">
        <f>MIN('Oferente 1'!D163)</f>
        <v>450000</v>
      </c>
      <c r="E163" s="34">
        <f>MIN('Oferente 1'!E163)</f>
        <v>6900000</v>
      </c>
      <c r="F163" s="34">
        <f>MIN('Oferente 1'!F163)</f>
        <v>4500</v>
      </c>
      <c r="G163" s="34">
        <f>MIN('Oferente 1'!G163)</f>
        <v>510000</v>
      </c>
      <c r="H163" s="34">
        <f>MIN('Oferente 1'!H163)</f>
        <v>7800000</v>
      </c>
      <c r="I163" s="34">
        <f>MIN('Oferente 1'!I163)</f>
        <v>5200</v>
      </c>
      <c r="J163" s="34">
        <f>MIN('Oferente 1'!J163)</f>
        <v>620000</v>
      </c>
      <c r="N163" s="26"/>
    </row>
    <row r="164" spans="1:14" s="12" customFormat="1" x14ac:dyDescent="0.2">
      <c r="A164" s="10" t="s">
        <v>141</v>
      </c>
      <c r="B164" s="34">
        <f>MIN('Oferente 1'!B164)</f>
        <v>5582453.7599999998</v>
      </c>
      <c r="C164" s="34">
        <f>MIN('Oferente 1'!C164)</f>
        <v>4000</v>
      </c>
      <c r="D164" s="34">
        <f>MIN('Oferente 1'!D164)</f>
        <v>450000</v>
      </c>
      <c r="E164" s="34">
        <f>MIN('Oferente 1'!E164)</f>
        <v>6423228.2111999998</v>
      </c>
      <c r="F164" s="34">
        <f>MIN('Oferente 1'!F164)</f>
        <v>4500</v>
      </c>
      <c r="G164" s="34">
        <f>MIN('Oferente 1'!G164)</f>
        <v>510000</v>
      </c>
      <c r="H164" s="34">
        <f>MIN('Oferente 1'!H164)</f>
        <v>7300095.5965440003</v>
      </c>
      <c r="I164" s="34">
        <f>MIN('Oferente 1'!I164)</f>
        <v>5200</v>
      </c>
      <c r="J164" s="34">
        <f>MIN('Oferente 1'!J164)</f>
        <v>620000</v>
      </c>
      <c r="N164" s="26"/>
    </row>
    <row r="165" spans="1:14" s="12" customFormat="1" x14ac:dyDescent="0.2">
      <c r="A165" s="10" t="s">
        <v>142</v>
      </c>
      <c r="B165" s="34">
        <f>MIN('Oferente 1'!B165)</f>
        <v>4677672.96</v>
      </c>
      <c r="C165" s="34">
        <f>MIN('Oferente 1'!C165)</f>
        <v>4000</v>
      </c>
      <c r="D165" s="34">
        <f>MIN('Oferente 1'!D165)</f>
        <v>450000</v>
      </c>
      <c r="E165" s="34">
        <f>MIN('Oferente 1'!E165)</f>
        <v>5409873.7151999995</v>
      </c>
      <c r="F165" s="34">
        <f>MIN('Oferente 1'!F165)</f>
        <v>4500</v>
      </c>
      <c r="G165" s="34">
        <f>MIN('Oferente 1'!G165)</f>
        <v>510000</v>
      </c>
      <c r="H165" s="34">
        <f>MIN('Oferente 1'!H165)</f>
        <v>6165138.5610240009</v>
      </c>
      <c r="I165" s="34">
        <f>MIN('Oferente 1'!I165)</f>
        <v>5200</v>
      </c>
      <c r="J165" s="34">
        <f>MIN('Oferente 1'!J165)</f>
        <v>620000</v>
      </c>
      <c r="N165" s="26"/>
    </row>
    <row r="166" spans="1:14" s="12" customFormat="1" x14ac:dyDescent="0.2">
      <c r="A166" s="10" t="s">
        <v>143</v>
      </c>
      <c r="B166" s="34">
        <f>MIN('Oferente 1'!B166)</f>
        <v>5220541.4400000004</v>
      </c>
      <c r="C166" s="34">
        <f>MIN('Oferente 1'!C166)</f>
        <v>4000</v>
      </c>
      <c r="D166" s="34">
        <f>MIN('Oferente 1'!D166)</f>
        <v>450000</v>
      </c>
      <c r="E166" s="34">
        <f>MIN('Oferente 1'!E166)</f>
        <v>6017886.4127999991</v>
      </c>
      <c r="F166" s="34">
        <f>MIN('Oferente 1'!F166)</f>
        <v>4500</v>
      </c>
      <c r="G166" s="34">
        <f>MIN('Oferente 1'!G166)</f>
        <v>510000</v>
      </c>
      <c r="H166" s="34">
        <f>MIN('Oferente 1'!H166)</f>
        <v>6846112.7823360004</v>
      </c>
      <c r="I166" s="34">
        <f>MIN('Oferente 1'!I166)</f>
        <v>5200</v>
      </c>
      <c r="J166" s="34">
        <f>MIN('Oferente 1'!J166)</f>
        <v>620000</v>
      </c>
      <c r="N166" s="26"/>
    </row>
    <row r="167" spans="1:14" s="12" customFormat="1" x14ac:dyDescent="0.2">
      <c r="A167" s="10" t="s">
        <v>163</v>
      </c>
      <c r="B167" s="34">
        <f>MIN('Oferente 1'!B167)</f>
        <v>4828469.76</v>
      </c>
      <c r="C167" s="34">
        <f>MIN('Oferente 1'!C167)</f>
        <v>4000</v>
      </c>
      <c r="D167" s="34">
        <f>MIN('Oferente 1'!D167)</f>
        <v>450000</v>
      </c>
      <c r="E167" s="34">
        <f>MIN('Oferente 1'!E167)</f>
        <v>5578766.1312000006</v>
      </c>
      <c r="F167" s="34">
        <f>MIN('Oferente 1'!F167)</f>
        <v>4500</v>
      </c>
      <c r="G167" s="34">
        <f>MIN('Oferente 1'!G167)</f>
        <v>510000</v>
      </c>
      <c r="H167" s="34">
        <f>MIN('Oferente 1'!H167)</f>
        <v>6354298.0669440003</v>
      </c>
      <c r="I167" s="34">
        <f>MIN('Oferente 1'!I167)</f>
        <v>5200</v>
      </c>
      <c r="J167" s="34">
        <f>MIN('Oferente 1'!J167)</f>
        <v>620000</v>
      </c>
      <c r="N167" s="26"/>
    </row>
    <row r="168" spans="1:14" s="12" customFormat="1" x14ac:dyDescent="0.2">
      <c r="A168" s="10" t="s">
        <v>144</v>
      </c>
      <c r="B168" s="34">
        <f>MIN('Oferente 1'!B168)</f>
        <v>4074485.7599999998</v>
      </c>
      <c r="C168" s="34">
        <f>MIN('Oferente 1'!C168)</f>
        <v>4000</v>
      </c>
      <c r="D168" s="34">
        <f>MIN('Oferente 1'!D168)</f>
        <v>450000</v>
      </c>
      <c r="E168" s="34">
        <f>MIN('Oferente 1'!E168)</f>
        <v>4734304.0512000006</v>
      </c>
      <c r="F168" s="34">
        <f>MIN('Oferente 1'!F168)</f>
        <v>4500</v>
      </c>
      <c r="G168" s="34">
        <f>MIN('Oferente 1'!G168)</f>
        <v>510000</v>
      </c>
      <c r="H168" s="34">
        <f>MIN('Oferente 1'!H168)</f>
        <v>5408500.5373440003</v>
      </c>
      <c r="I168" s="34">
        <f>MIN('Oferente 1'!I168)</f>
        <v>5200</v>
      </c>
      <c r="J168" s="34">
        <f>MIN('Oferente 1'!J168)</f>
        <v>620000</v>
      </c>
      <c r="N168" s="26"/>
    </row>
    <row r="169" spans="1:14" s="12" customFormat="1" x14ac:dyDescent="0.2">
      <c r="A169" s="10" t="s">
        <v>145</v>
      </c>
      <c r="B169" s="34">
        <f>MIN('Oferente 1'!B169)</f>
        <v>3727653.1199999996</v>
      </c>
      <c r="C169" s="34">
        <f>MIN('Oferente 1'!C169)</f>
        <v>4000</v>
      </c>
      <c r="D169" s="34">
        <f>MIN('Oferente 1'!D169)</f>
        <v>450000</v>
      </c>
      <c r="E169" s="34">
        <f>MIN('Oferente 1'!E169)</f>
        <v>4345851.4944000002</v>
      </c>
      <c r="F169" s="34">
        <f>MIN('Oferente 1'!F169)</f>
        <v>4500</v>
      </c>
      <c r="G169" s="34">
        <f>MIN('Oferente 1'!G169)</f>
        <v>510000</v>
      </c>
      <c r="H169" s="34">
        <f>MIN('Oferente 1'!H169)</f>
        <v>5532000</v>
      </c>
      <c r="I169" s="34">
        <f>MIN('Oferente 1'!I169)</f>
        <v>5200</v>
      </c>
      <c r="J169" s="34">
        <f>MIN('Oferente 1'!J169)</f>
        <v>620000</v>
      </c>
      <c r="N169" s="26"/>
    </row>
    <row r="170" spans="1:14" s="12" customFormat="1" x14ac:dyDescent="0.2">
      <c r="A170" s="10" t="s">
        <v>162</v>
      </c>
      <c r="B170" s="34">
        <f>MIN('Oferente 1'!B170)</f>
        <v>3320501.76</v>
      </c>
      <c r="C170" s="34">
        <f>MIN('Oferente 1'!C170)</f>
        <v>4000</v>
      </c>
      <c r="D170" s="34">
        <f>MIN('Oferente 1'!D170)</f>
        <v>450000</v>
      </c>
      <c r="E170" s="34">
        <f>MIN('Oferente 1'!E170)</f>
        <v>3889841.9712000005</v>
      </c>
      <c r="F170" s="34">
        <f>MIN('Oferente 1'!F170)</f>
        <v>4500</v>
      </c>
      <c r="G170" s="34">
        <f>MIN('Oferente 1'!G170)</f>
        <v>510000</v>
      </c>
      <c r="H170" s="34">
        <f>MIN('Oferente 1'!H170)</f>
        <v>4920000</v>
      </c>
      <c r="I170" s="34">
        <f>MIN('Oferente 1'!I170)</f>
        <v>5200</v>
      </c>
      <c r="J170" s="34">
        <f>MIN('Oferente 1'!J170)</f>
        <v>620000</v>
      </c>
      <c r="N170" s="26"/>
    </row>
    <row r="171" spans="1:14" s="12" customFormat="1" x14ac:dyDescent="0.2">
      <c r="A171" s="10" t="s">
        <v>146</v>
      </c>
      <c r="B171" s="34">
        <f>MIN('Oferente 1'!B171)</f>
        <v>3772892.1599999997</v>
      </c>
      <c r="C171" s="34">
        <f>MIN('Oferente 1'!C171)</f>
        <v>4000</v>
      </c>
      <c r="D171" s="34">
        <f>MIN('Oferente 1'!D171)</f>
        <v>450000</v>
      </c>
      <c r="E171" s="34">
        <f>MIN('Oferente 1'!E171)</f>
        <v>4396519.2192000002</v>
      </c>
      <c r="F171" s="34">
        <f>MIN('Oferente 1'!F171)</f>
        <v>4500</v>
      </c>
      <c r="G171" s="34">
        <f>MIN('Oferente 1'!G171)</f>
        <v>510000</v>
      </c>
      <c r="H171" s="34">
        <f>MIN('Oferente 1'!H171)</f>
        <v>5030181.5255040005</v>
      </c>
      <c r="I171" s="34">
        <f>MIN('Oferente 1'!I171)</f>
        <v>5200</v>
      </c>
      <c r="J171" s="34">
        <f>MIN('Oferente 1'!J171)</f>
        <v>620000</v>
      </c>
      <c r="N171" s="26"/>
    </row>
    <row r="172" spans="1:14" s="12" customFormat="1" x14ac:dyDescent="0.2">
      <c r="A172" s="10" t="s">
        <v>199</v>
      </c>
      <c r="B172" s="34">
        <f>MIN('Oferente 1'!B172)</f>
        <v>2730000</v>
      </c>
      <c r="C172" s="34">
        <f>MIN('Oferente 1'!C172)</f>
        <v>4000</v>
      </c>
      <c r="D172" s="34">
        <f>MIN('Oferente 1'!D172)</f>
        <v>450000</v>
      </c>
      <c r="E172" s="34">
        <f>MIN('Oferente 1'!E172)</f>
        <v>3216000</v>
      </c>
      <c r="F172" s="34">
        <f>MIN('Oferente 1'!F172)</f>
        <v>4500</v>
      </c>
      <c r="G172" s="34">
        <f>MIN('Oferente 1'!G172)</f>
        <v>510000</v>
      </c>
      <c r="H172" s="34">
        <f>MIN('Oferente 1'!H172)</f>
        <v>4260000</v>
      </c>
      <c r="I172" s="34">
        <f>MIN('Oferente 1'!I172)</f>
        <v>5200</v>
      </c>
      <c r="J172" s="34">
        <f>MIN('Oferente 1'!J172)</f>
        <v>620000</v>
      </c>
      <c r="N172" s="26"/>
    </row>
    <row r="173" spans="1:14" s="12" customFormat="1" x14ac:dyDescent="0.2">
      <c r="A173" s="10" t="s">
        <v>147</v>
      </c>
      <c r="B173" s="34">
        <f>MIN('Oferente 1'!B173)</f>
        <v>5024505.5999999996</v>
      </c>
      <c r="C173" s="34">
        <f>MIN('Oferente 1'!C173)</f>
        <v>4000</v>
      </c>
      <c r="D173" s="34">
        <f>MIN('Oferente 1'!D173)</f>
        <v>450000</v>
      </c>
      <c r="E173" s="34">
        <f>MIN('Oferente 1'!E173)</f>
        <v>5798326.2719999999</v>
      </c>
      <c r="F173" s="34">
        <f>MIN('Oferente 1'!F173)</f>
        <v>4500</v>
      </c>
      <c r="G173" s="34">
        <f>MIN('Oferente 1'!G173)</f>
        <v>510000</v>
      </c>
      <c r="H173" s="34">
        <f>MIN('Oferente 1'!H173)</f>
        <v>6600205.4246400008</v>
      </c>
      <c r="I173" s="34">
        <f>MIN('Oferente 1'!I173)</f>
        <v>5200</v>
      </c>
      <c r="J173" s="34">
        <f>MIN('Oferente 1'!J173)</f>
        <v>620000</v>
      </c>
      <c r="N173" s="26"/>
    </row>
    <row r="174" spans="1:14" s="12" customFormat="1" x14ac:dyDescent="0.2">
      <c r="A174" s="10" t="s">
        <v>148</v>
      </c>
      <c r="B174" s="34">
        <f>MIN('Oferente 1'!B174)</f>
        <v>4602274.5599999996</v>
      </c>
      <c r="C174" s="34">
        <f>MIN('Oferente 1'!C174)</f>
        <v>4000</v>
      </c>
      <c r="D174" s="34">
        <f>MIN('Oferente 1'!D174)</f>
        <v>450000</v>
      </c>
      <c r="E174" s="34">
        <f>MIN('Oferente 1'!E174)</f>
        <v>5325427.5071999999</v>
      </c>
      <c r="F174" s="34">
        <f>MIN('Oferente 1'!F174)</f>
        <v>4500</v>
      </c>
      <c r="G174" s="34">
        <f>MIN('Oferente 1'!G174)</f>
        <v>510000</v>
      </c>
      <c r="H174" s="34">
        <f>MIN('Oferente 1'!H174)</f>
        <v>6070558.8080639997</v>
      </c>
      <c r="I174" s="34">
        <f>MIN('Oferente 1'!I174)</f>
        <v>5200</v>
      </c>
      <c r="J174" s="34">
        <f>MIN('Oferente 1'!J174)</f>
        <v>620000</v>
      </c>
      <c r="N174" s="26"/>
    </row>
    <row r="175" spans="1:14" s="12" customFormat="1" x14ac:dyDescent="0.2">
      <c r="A175" s="10" t="s">
        <v>149</v>
      </c>
      <c r="B175" s="34">
        <f>MIN('Oferente 1'!B175)</f>
        <v>8358749.7599999998</v>
      </c>
      <c r="C175" s="34">
        <f>MIN('Oferente 1'!C175)</f>
        <v>4000</v>
      </c>
      <c r="D175" s="34">
        <f>MIN('Oferente 1'!D175)</f>
        <v>450000</v>
      </c>
      <c r="E175" s="34">
        <f>MIN('Oferente 1'!E175)</f>
        <v>9751685.7312000003</v>
      </c>
      <c r="F175" s="34">
        <f>MIN('Oferente 1'!F175)</f>
        <v>4500</v>
      </c>
      <c r="G175" s="34">
        <f>MIN('Oferente 1'!G175)</f>
        <v>510000</v>
      </c>
      <c r="H175" s="34">
        <f>MIN('Oferente 1'!H175)</f>
        <v>11279824.918944001</v>
      </c>
      <c r="I175" s="34">
        <f>MIN('Oferente 1'!I175)</f>
        <v>5200</v>
      </c>
      <c r="J175" s="34">
        <f>MIN('Oferente 1'!J175)</f>
        <v>620000</v>
      </c>
      <c r="N175" s="26"/>
    </row>
    <row r="176" spans="1:14" s="12" customFormat="1" x14ac:dyDescent="0.2">
      <c r="A176" s="10" t="s">
        <v>150</v>
      </c>
      <c r="B176" s="34">
        <f>MIN('Oferente 1'!B176)</f>
        <v>5280860.1600000001</v>
      </c>
      <c r="C176" s="34">
        <f>MIN('Oferente 1'!C176)</f>
        <v>4000</v>
      </c>
      <c r="D176" s="34">
        <f>MIN('Oferente 1'!D176)</f>
        <v>450000</v>
      </c>
      <c r="E176" s="34">
        <f>MIN('Oferente 1'!E176)</f>
        <v>6085443.3791999994</v>
      </c>
      <c r="F176" s="34">
        <f>MIN('Oferente 1'!F176)</f>
        <v>4500</v>
      </c>
      <c r="G176" s="34">
        <f>MIN('Oferente 1'!G176)</f>
        <v>510000</v>
      </c>
      <c r="H176" s="34">
        <f>MIN('Oferente 1'!H176)</f>
        <v>6921776.5847040005</v>
      </c>
      <c r="I176" s="34">
        <f>MIN('Oferente 1'!I176)</f>
        <v>5200</v>
      </c>
      <c r="J176" s="34">
        <f>MIN('Oferente 1'!J176)</f>
        <v>620000</v>
      </c>
      <c r="N176" s="26"/>
    </row>
    <row r="177" spans="1:14" s="12" customFormat="1" x14ac:dyDescent="0.2">
      <c r="A177" s="10" t="s">
        <v>164</v>
      </c>
      <c r="B177" s="34">
        <f>MIN('Oferente 1'!B177)</f>
        <v>4074485.7599999998</v>
      </c>
      <c r="C177" s="34">
        <f>MIN('Oferente 1'!C177)</f>
        <v>4000</v>
      </c>
      <c r="D177" s="34">
        <f>MIN('Oferente 1'!D177)</f>
        <v>450000</v>
      </c>
      <c r="E177" s="34">
        <f>MIN('Oferente 1'!E177)</f>
        <v>4734304.0512000006</v>
      </c>
      <c r="F177" s="34">
        <f>MIN('Oferente 1'!F177)</f>
        <v>4500</v>
      </c>
      <c r="G177" s="34">
        <f>MIN('Oferente 1'!G177)</f>
        <v>510000</v>
      </c>
      <c r="H177" s="34">
        <f>MIN('Oferente 1'!H177)</f>
        <v>5408500.5373440003</v>
      </c>
      <c r="I177" s="34">
        <f>MIN('Oferente 1'!I177)</f>
        <v>5200</v>
      </c>
      <c r="J177" s="34">
        <f>MIN('Oferente 1'!J177)</f>
        <v>620000</v>
      </c>
      <c r="N177" s="26"/>
    </row>
    <row r="178" spans="1:14" s="12" customFormat="1" x14ac:dyDescent="0.2">
      <c r="A178" s="10" t="s">
        <v>151</v>
      </c>
      <c r="B178" s="34">
        <f>MIN('Oferente 1'!B178)</f>
        <v>4979266.5599999996</v>
      </c>
      <c r="C178" s="34">
        <f>MIN('Oferente 1'!C178)</f>
        <v>4000</v>
      </c>
      <c r="D178" s="34">
        <f>MIN('Oferente 1'!D178)</f>
        <v>450000</v>
      </c>
      <c r="E178" s="34">
        <f>MIN('Oferente 1'!E178)</f>
        <v>5747658.5471999999</v>
      </c>
      <c r="F178" s="34">
        <f>MIN('Oferente 1'!F178)</f>
        <v>4500</v>
      </c>
      <c r="G178" s="34">
        <f>MIN('Oferente 1'!G178)</f>
        <v>510000</v>
      </c>
      <c r="H178" s="34">
        <f>MIN('Oferente 1'!H178)</f>
        <v>6543457.5728640007</v>
      </c>
      <c r="I178" s="34">
        <f>MIN('Oferente 1'!I178)</f>
        <v>5200</v>
      </c>
      <c r="J178" s="34">
        <f>MIN('Oferente 1'!J178)</f>
        <v>620000</v>
      </c>
      <c r="N178" s="26"/>
    </row>
    <row r="179" spans="1:14" s="14" customFormat="1" ht="12.75" customHeight="1" x14ac:dyDescent="0.2">
      <c r="A179" s="13" t="s">
        <v>152</v>
      </c>
      <c r="B179" s="34">
        <f>MIN('Oferente 1'!B179)</f>
        <v>5445365.7599999998</v>
      </c>
      <c r="C179" s="34">
        <f>MIN('Oferente 1'!C179)</f>
        <v>4000</v>
      </c>
      <c r="D179" s="34">
        <f>MIN('Oferente 1'!D179)</f>
        <v>450000</v>
      </c>
      <c r="E179" s="34">
        <f>MIN('Oferente 1'!E179)</f>
        <v>6269689.6512000002</v>
      </c>
      <c r="F179" s="34">
        <f>MIN('Oferente 1'!F179)</f>
        <v>4500</v>
      </c>
      <c r="G179" s="34">
        <f>MIN('Oferente 1'!G179)</f>
        <v>510000</v>
      </c>
      <c r="H179" s="34">
        <f>MIN('Oferente 1'!H179)</f>
        <v>7128132.4093440007</v>
      </c>
      <c r="I179" s="34">
        <f>MIN('Oferente 1'!I179)</f>
        <v>5200</v>
      </c>
      <c r="J179" s="34">
        <f>MIN('Oferente 1'!J179)</f>
        <v>620000</v>
      </c>
      <c r="N179" s="26"/>
    </row>
    <row r="180" spans="1:14" s="12" customFormat="1" ht="11.25" customHeight="1" x14ac:dyDescent="0.2">
      <c r="A180" s="10" t="s">
        <v>153</v>
      </c>
      <c r="B180" s="34">
        <f>MIN('Oferente 1'!B180)</f>
        <v>4979266.5599999996</v>
      </c>
      <c r="C180" s="34">
        <f>MIN('Oferente 1'!C180)</f>
        <v>4000</v>
      </c>
      <c r="D180" s="34">
        <f>MIN('Oferente 1'!D180)</f>
        <v>450000</v>
      </c>
      <c r="E180" s="34">
        <f>MIN('Oferente 1'!E180)</f>
        <v>5747658.5471999999</v>
      </c>
      <c r="F180" s="34">
        <f>MIN('Oferente 1'!F180)</f>
        <v>4500</v>
      </c>
      <c r="G180" s="34">
        <f>MIN('Oferente 1'!G180)</f>
        <v>510000</v>
      </c>
      <c r="H180" s="34">
        <f>MIN('Oferente 1'!H180)</f>
        <v>6543457.5728640007</v>
      </c>
      <c r="I180" s="34">
        <f>MIN('Oferente 1'!I180)</f>
        <v>5200</v>
      </c>
      <c r="J180" s="34">
        <f>MIN('Oferente 1'!J180)</f>
        <v>620000</v>
      </c>
      <c r="N180" s="26"/>
    </row>
    <row r="181" spans="1:14" s="12" customFormat="1" x14ac:dyDescent="0.2">
      <c r="A181" s="10" t="s">
        <v>154</v>
      </c>
      <c r="B181" s="34">
        <f>MIN('Oferente 1'!B181)</f>
        <v>5884047.3599999994</v>
      </c>
      <c r="C181" s="34">
        <f>MIN('Oferente 1'!C181)</f>
        <v>4000</v>
      </c>
      <c r="D181" s="34">
        <f>MIN('Oferente 1'!D181)</f>
        <v>450000</v>
      </c>
      <c r="E181" s="34">
        <f>MIN('Oferente 1'!E181)</f>
        <v>6761013.0431999993</v>
      </c>
      <c r="F181" s="34">
        <f>MIN('Oferente 1'!F181)</f>
        <v>4500</v>
      </c>
      <c r="G181" s="34">
        <f>MIN('Oferente 1'!G181)</f>
        <v>510000</v>
      </c>
      <c r="H181" s="34">
        <f>MIN('Oferente 1'!H181)</f>
        <v>7678414.6083840001</v>
      </c>
      <c r="I181" s="34">
        <f>MIN('Oferente 1'!I181)</f>
        <v>5200</v>
      </c>
      <c r="J181" s="34">
        <f>MIN('Oferente 1'!J181)</f>
        <v>620000</v>
      </c>
      <c r="N181" s="26"/>
    </row>
    <row r="182" spans="1:14" s="12" customFormat="1" x14ac:dyDescent="0.2">
      <c r="A182" s="10" t="s">
        <v>155</v>
      </c>
      <c r="B182" s="34">
        <f>MIN('Oferente 1'!B182)</f>
        <v>2868111.3600000003</v>
      </c>
      <c r="C182" s="34">
        <f>MIN('Oferente 1'!C182)</f>
        <v>4000</v>
      </c>
      <c r="D182" s="34">
        <f>MIN('Oferente 1'!D182)</f>
        <v>450000</v>
      </c>
      <c r="E182" s="34">
        <f>MIN('Oferente 1'!E182)</f>
        <v>3383164.7231999999</v>
      </c>
      <c r="F182" s="34">
        <f>MIN('Oferente 1'!F182)</f>
        <v>4500</v>
      </c>
      <c r="G182" s="34">
        <f>MIN('Oferente 1'!G182)</f>
        <v>510000</v>
      </c>
      <c r="H182" s="34">
        <f>MIN('Oferente 1'!H182)</f>
        <v>3895224.4899840001</v>
      </c>
      <c r="I182" s="34">
        <f>MIN('Oferente 1'!I182)</f>
        <v>5200</v>
      </c>
      <c r="J182" s="34">
        <f>MIN('Oferente 1'!J182)</f>
        <v>620000</v>
      </c>
      <c r="N182" s="26"/>
    </row>
    <row r="183" spans="1:14" s="12" customFormat="1" x14ac:dyDescent="0.2">
      <c r="A183" s="10" t="s">
        <v>156</v>
      </c>
      <c r="B183" s="34">
        <f>MIN('Oferente 1'!B183)</f>
        <v>3018908.16</v>
      </c>
      <c r="C183" s="34">
        <f>MIN('Oferente 1'!C183)</f>
        <v>4000</v>
      </c>
      <c r="D183" s="34">
        <f>MIN('Oferente 1'!D183)</f>
        <v>450000</v>
      </c>
      <c r="E183" s="34">
        <f>MIN('Oferente 1'!E183)</f>
        <v>3552057.1392000001</v>
      </c>
      <c r="F183" s="34">
        <f>MIN('Oferente 1'!F183)</f>
        <v>4500</v>
      </c>
      <c r="G183" s="34">
        <f>MIN('Oferente 1'!G183)</f>
        <v>510000</v>
      </c>
      <c r="H183" s="34">
        <f>MIN('Oferente 1'!H183)</f>
        <v>4084383.995904</v>
      </c>
      <c r="I183" s="34">
        <f>MIN('Oferente 1'!I183)</f>
        <v>5200</v>
      </c>
      <c r="J183" s="34">
        <f>MIN('Oferente 1'!J183)</f>
        <v>620000</v>
      </c>
      <c r="N183" s="26"/>
    </row>
    <row r="184" spans="1:14" s="12" customFormat="1" ht="12.75" customHeight="1" x14ac:dyDescent="0.2">
      <c r="A184" s="10" t="s">
        <v>157</v>
      </c>
      <c r="B184" s="34">
        <f>MIN('Oferente 1'!B184)</f>
        <v>4074485.7599999998</v>
      </c>
      <c r="C184" s="34">
        <f>MIN('Oferente 1'!C184)</f>
        <v>4000</v>
      </c>
      <c r="D184" s="34">
        <f>MIN('Oferente 1'!D184)</f>
        <v>450000</v>
      </c>
      <c r="E184" s="34">
        <f>MIN('Oferente 1'!E184)</f>
        <v>4734304.0512000006</v>
      </c>
      <c r="F184" s="34">
        <f>MIN('Oferente 1'!F184)</f>
        <v>4500</v>
      </c>
      <c r="G184" s="34">
        <f>MIN('Oferente 1'!G184)</f>
        <v>510000</v>
      </c>
      <c r="H184" s="34">
        <f>MIN('Oferente 1'!H184)</f>
        <v>5408500.5373440003</v>
      </c>
      <c r="I184" s="34">
        <f>MIN('Oferente 1'!I184)</f>
        <v>5200</v>
      </c>
      <c r="J184" s="34">
        <f>MIN('Oferente 1'!J184)</f>
        <v>620000</v>
      </c>
      <c r="N184" s="26"/>
    </row>
    <row r="185" spans="1:14" s="12" customFormat="1" ht="12.75" customHeight="1" x14ac:dyDescent="0.2">
      <c r="A185" s="10" t="s">
        <v>200</v>
      </c>
      <c r="B185" s="34">
        <f>MIN('Oferente 1'!B185)</f>
        <v>3456000</v>
      </c>
      <c r="C185" s="34">
        <f>MIN('Oferente 1'!C185)</f>
        <v>4000</v>
      </c>
      <c r="D185" s="34">
        <f>MIN('Oferente 1'!D185)</f>
        <v>450000</v>
      </c>
      <c r="E185" s="34">
        <f>MIN('Oferente 1'!E185)</f>
        <v>4416000</v>
      </c>
      <c r="F185" s="34">
        <f>MIN('Oferente 1'!F185)</f>
        <v>4500</v>
      </c>
      <c r="G185" s="34">
        <f>MIN('Oferente 1'!G185)</f>
        <v>510000</v>
      </c>
      <c r="H185" s="34">
        <f>MIN('Oferente 1'!H185)</f>
        <v>5720000</v>
      </c>
      <c r="I185" s="34">
        <f>MIN('Oferente 1'!I185)</f>
        <v>5200</v>
      </c>
      <c r="J185" s="34">
        <f>MIN('Oferente 1'!J185)</f>
        <v>620000</v>
      </c>
      <c r="N185" s="26"/>
    </row>
    <row r="186" spans="1:14" s="12" customFormat="1" x14ac:dyDescent="0.2">
      <c r="A186" s="10" t="s">
        <v>158</v>
      </c>
      <c r="B186" s="34">
        <f>MIN('Oferente 1'!B186)</f>
        <v>4074485.7599999998</v>
      </c>
      <c r="C186" s="34">
        <f>MIN('Oferente 1'!C186)</f>
        <v>4000</v>
      </c>
      <c r="D186" s="34">
        <f>MIN('Oferente 1'!D186)</f>
        <v>450000</v>
      </c>
      <c r="E186" s="34">
        <f>MIN('Oferente 1'!E186)</f>
        <v>4734304.0512000006</v>
      </c>
      <c r="F186" s="34">
        <f>MIN('Oferente 1'!F186)</f>
        <v>4500</v>
      </c>
      <c r="G186" s="34">
        <f>MIN('Oferente 1'!G186)</f>
        <v>510000</v>
      </c>
      <c r="H186" s="34">
        <f>MIN('Oferente 1'!H186)</f>
        <v>5408500.5373440003</v>
      </c>
      <c r="I186" s="34">
        <f>MIN('Oferente 1'!I186)</f>
        <v>5200</v>
      </c>
      <c r="J186" s="34">
        <f>MIN('Oferente 1'!J186)</f>
        <v>620000</v>
      </c>
      <c r="N186" s="26"/>
    </row>
    <row r="187" spans="1:14" s="12" customFormat="1" x14ac:dyDescent="0.2">
      <c r="A187" s="10" t="s">
        <v>159</v>
      </c>
      <c r="B187" s="34">
        <f>MIN('Oferente 1'!B187)</f>
        <v>3471298.5599999996</v>
      </c>
      <c r="C187" s="34">
        <f>MIN('Oferente 1'!C187)</f>
        <v>4000</v>
      </c>
      <c r="D187" s="34">
        <f>MIN('Oferente 1'!D187)</f>
        <v>450000</v>
      </c>
      <c r="E187" s="34">
        <f>MIN('Oferente 1'!E187)</f>
        <v>4058734.3871999998</v>
      </c>
      <c r="F187" s="34">
        <f>MIN('Oferente 1'!F187)</f>
        <v>4500</v>
      </c>
      <c r="G187" s="34">
        <f>MIN('Oferente 1'!G187)</f>
        <v>510000</v>
      </c>
      <c r="H187" s="34">
        <f>MIN('Oferente 1'!H187)</f>
        <v>4651862.5136639997</v>
      </c>
      <c r="I187" s="34">
        <f>MIN('Oferente 1'!I187)</f>
        <v>5200</v>
      </c>
      <c r="J187" s="34">
        <f>MIN('Oferente 1'!J187)</f>
        <v>620000</v>
      </c>
      <c r="N187" s="26"/>
    </row>
    <row r="188" spans="1:14" s="12" customFormat="1" x14ac:dyDescent="0.2">
      <c r="A188" s="10" t="s">
        <v>160</v>
      </c>
      <c r="B188" s="34">
        <f>MIN('Oferente 1'!B188)</f>
        <v>4074485.7599999998</v>
      </c>
      <c r="C188" s="34">
        <f>MIN('Oferente 1'!C188)</f>
        <v>4000</v>
      </c>
      <c r="D188" s="34">
        <f>MIN('Oferente 1'!D188)</f>
        <v>450000</v>
      </c>
      <c r="E188" s="34">
        <f>MIN('Oferente 1'!E188)</f>
        <v>4734304.0512000006</v>
      </c>
      <c r="F188" s="34">
        <f>MIN('Oferente 1'!F188)</f>
        <v>4500</v>
      </c>
      <c r="G188" s="34">
        <f>MIN('Oferente 1'!G188)</f>
        <v>510000</v>
      </c>
      <c r="H188" s="34">
        <f>MIN('Oferente 1'!H188)</f>
        <v>5408500.5373440003</v>
      </c>
      <c r="I188" s="34">
        <f>MIN('Oferente 1'!I188)</f>
        <v>5200</v>
      </c>
      <c r="J188" s="34">
        <f>MIN('Oferente 1'!J188)</f>
        <v>620000</v>
      </c>
      <c r="N188" s="26"/>
    </row>
    <row r="189" spans="1:14" s="12" customFormat="1" ht="11.25" customHeight="1" x14ac:dyDescent="0.2">
      <c r="A189" s="10" t="s">
        <v>161</v>
      </c>
      <c r="B189" s="35">
        <f>MIN('Oferente 1'!B189)</f>
        <v>7392015.3599999994</v>
      </c>
      <c r="C189" s="35">
        <f>MIN('Oferente 1'!C189)</f>
        <v>4000</v>
      </c>
      <c r="D189" s="35">
        <f>MIN('Oferente 1'!D189)</f>
        <v>450000</v>
      </c>
      <c r="E189" s="35">
        <f>MIN('Oferente 1'!E189)</f>
        <v>8449937.2031999994</v>
      </c>
      <c r="F189" s="35">
        <f>MIN('Oferente 1'!F189)</f>
        <v>4500</v>
      </c>
      <c r="G189" s="35">
        <f>MIN('Oferente 1'!G189)</f>
        <v>510000</v>
      </c>
      <c r="H189" s="35">
        <f>MIN('Oferente 1'!H189)</f>
        <v>9570009.6675840002</v>
      </c>
      <c r="I189" s="35">
        <f>MIN('Oferente 1'!I189)</f>
        <v>5200</v>
      </c>
      <c r="J189" s="35">
        <f>MIN('Oferente 1'!J189)</f>
        <v>620000</v>
      </c>
      <c r="N189" s="26"/>
    </row>
    <row r="190" spans="1:14" s="12" customFormat="1" x14ac:dyDescent="0.2"/>
    <row r="191" spans="1:14" s="12" customFormat="1" x14ac:dyDescent="0.2"/>
    <row r="192" spans="1:14" s="12" customFormat="1" x14ac:dyDescent="0.2">
      <c r="A192" s="17" t="s">
        <v>203</v>
      </c>
      <c r="B192" s="17" t="s">
        <v>214</v>
      </c>
    </row>
    <row r="193" spans="1:2" s="12" customFormat="1" x14ac:dyDescent="0.2">
      <c r="A193" s="16" t="s">
        <v>6</v>
      </c>
      <c r="B193" s="47">
        <f>MAX('Oferente 1'!B193)</f>
        <v>16</v>
      </c>
    </row>
    <row r="194" spans="1:2" s="12" customFormat="1" x14ac:dyDescent="0.2">
      <c r="A194" s="16" t="s">
        <v>3</v>
      </c>
      <c r="B194" s="47">
        <f>MAX('Oferente 1'!B194)</f>
        <v>3</v>
      </c>
    </row>
    <row r="195" spans="1:2" s="12" customFormat="1" x14ac:dyDescent="0.2">
      <c r="A195" s="16" t="s">
        <v>2</v>
      </c>
      <c r="B195" s="47">
        <f>MAX('Oferente 1'!B195)</f>
        <v>23</v>
      </c>
    </row>
    <row r="196" spans="1:2" s="12" customFormat="1" x14ac:dyDescent="0.2">
      <c r="A196" s="16" t="s">
        <v>181</v>
      </c>
      <c r="B196" s="47">
        <f>MAX('Oferente 1'!B196)</f>
        <v>67</v>
      </c>
    </row>
    <row r="197" spans="1:2" s="12" customFormat="1" ht="24" x14ac:dyDescent="0.2">
      <c r="A197" s="12" t="s">
        <v>213</v>
      </c>
    </row>
    <row r="198" spans="1:2" s="12" customFormat="1" x14ac:dyDescent="0.2"/>
    <row r="199" spans="1:2" s="12" customFormat="1" x14ac:dyDescent="0.2"/>
    <row r="200" spans="1:2" s="12" customFormat="1" x14ac:dyDescent="0.2"/>
    <row r="201" spans="1:2" s="12" customFormat="1" x14ac:dyDescent="0.2"/>
    <row r="202" spans="1:2" s="12" customFormat="1" x14ac:dyDescent="0.2"/>
    <row r="203" spans="1:2" s="12" customFormat="1" x14ac:dyDescent="0.2"/>
    <row r="204" spans="1:2" s="12" customFormat="1" x14ac:dyDescent="0.2"/>
    <row r="205" spans="1:2" s="12" customFormat="1" x14ac:dyDescent="0.2"/>
    <row r="206" spans="1:2" s="12" customFormat="1" x14ac:dyDescent="0.2"/>
    <row r="207" spans="1:2" s="12" customFormat="1" x14ac:dyDescent="0.2"/>
    <row r="208" spans="1:2" s="12" customFormat="1" x14ac:dyDescent="0.2"/>
    <row r="209" s="12" customFormat="1" x14ac:dyDescent="0.2"/>
    <row r="210" s="12" customFormat="1" x14ac:dyDescent="0.2"/>
    <row r="211" s="12" customFormat="1" x14ac:dyDescent="0.2"/>
    <row r="212" s="12" customFormat="1" x14ac:dyDescent="0.2"/>
    <row r="213" s="12" customFormat="1" x14ac:dyDescent="0.2"/>
    <row r="214" s="12" customFormat="1" x14ac:dyDescent="0.2"/>
    <row r="215" s="12" customFormat="1" x14ac:dyDescent="0.2"/>
    <row r="216" s="12" customFormat="1" x14ac:dyDescent="0.2"/>
    <row r="217" s="12" customFormat="1" x14ac:dyDescent="0.2"/>
    <row r="218" s="12" customFormat="1" x14ac:dyDescent="0.2"/>
    <row r="219" s="12" customFormat="1" x14ac:dyDescent="0.2"/>
    <row r="220" s="12" customFormat="1" x14ac:dyDescent="0.2"/>
    <row r="221" s="12" customFormat="1" x14ac:dyDescent="0.2"/>
    <row r="222" s="12" customFormat="1" x14ac:dyDescent="0.2"/>
    <row r="223" s="12" customFormat="1" x14ac:dyDescent="0.2"/>
    <row r="224" s="12" customFormat="1" x14ac:dyDescent="0.2"/>
    <row r="225" s="12" customFormat="1" x14ac:dyDescent="0.2"/>
    <row r="226" s="12" customFormat="1" x14ac:dyDescent="0.2"/>
    <row r="227" s="12" customFormat="1" x14ac:dyDescent="0.2"/>
    <row r="228" s="12" customFormat="1" x14ac:dyDescent="0.2"/>
    <row r="229" s="12" customFormat="1" x14ac:dyDescent="0.2"/>
    <row r="230" s="12" customFormat="1" x14ac:dyDescent="0.2"/>
    <row r="231" s="12" customFormat="1" x14ac:dyDescent="0.2"/>
    <row r="232" s="12" customFormat="1" x14ac:dyDescent="0.2"/>
    <row r="233" s="12" customFormat="1" x14ac:dyDescent="0.2"/>
    <row r="234" s="12" customFormat="1" x14ac:dyDescent="0.2"/>
    <row r="235" s="12" customFormat="1" x14ac:dyDescent="0.2"/>
    <row r="236" s="12" customFormat="1" x14ac:dyDescent="0.2"/>
    <row r="237" s="12" customFormat="1" x14ac:dyDescent="0.2"/>
    <row r="238" s="12" customFormat="1" x14ac:dyDescent="0.2"/>
    <row r="239" s="12" customFormat="1" x14ac:dyDescent="0.2"/>
    <row r="240" s="12" customFormat="1" x14ac:dyDescent="0.2"/>
    <row r="241" s="12" customFormat="1" x14ac:dyDescent="0.2"/>
    <row r="242" s="12" customFormat="1" x14ac:dyDescent="0.2"/>
    <row r="243" s="12" customFormat="1" x14ac:dyDescent="0.2"/>
    <row r="244" s="12" customFormat="1" x14ac:dyDescent="0.2"/>
    <row r="245" s="12" customFormat="1" x14ac:dyDescent="0.2"/>
    <row r="246" s="12" customFormat="1" x14ac:dyDescent="0.2"/>
    <row r="247" s="12" customFormat="1" x14ac:dyDescent="0.2"/>
    <row r="248" s="12" customFormat="1" x14ac:dyDescent="0.2"/>
    <row r="249" s="12" customFormat="1" x14ac:dyDescent="0.2"/>
    <row r="250" s="12" customFormat="1" x14ac:dyDescent="0.2"/>
    <row r="251" s="12" customFormat="1" x14ac:dyDescent="0.2"/>
    <row r="252" s="12" customFormat="1" x14ac:dyDescent="0.2"/>
    <row r="253" s="12" customFormat="1" x14ac:dyDescent="0.2"/>
    <row r="254" s="12" customFormat="1" x14ac:dyDescent="0.2"/>
    <row r="255" s="12" customFormat="1" x14ac:dyDescent="0.2"/>
    <row r="256" s="12" customFormat="1" x14ac:dyDescent="0.2"/>
    <row r="257" s="12" customFormat="1" x14ac:dyDescent="0.2"/>
    <row r="258" s="12" customFormat="1" x14ac:dyDescent="0.2"/>
    <row r="259" s="12" customFormat="1" x14ac:dyDescent="0.2"/>
    <row r="260" s="12" customFormat="1" x14ac:dyDescent="0.2"/>
    <row r="261" s="12" customFormat="1" x14ac:dyDescent="0.2"/>
    <row r="262" s="12" customFormat="1" x14ac:dyDescent="0.2"/>
    <row r="263" s="12" customFormat="1" x14ac:dyDescent="0.2"/>
    <row r="264" s="12" customFormat="1" x14ac:dyDescent="0.2"/>
    <row r="265" s="12" customFormat="1" x14ac:dyDescent="0.2"/>
    <row r="266" s="12" customFormat="1" x14ac:dyDescent="0.2"/>
    <row r="267" s="12" customFormat="1" x14ac:dyDescent="0.2"/>
    <row r="268" s="12" customFormat="1" x14ac:dyDescent="0.2"/>
    <row r="269" s="12" customFormat="1" x14ac:dyDescent="0.2"/>
    <row r="270" s="12" customFormat="1" x14ac:dyDescent="0.2"/>
    <row r="271" s="12" customFormat="1" x14ac:dyDescent="0.2"/>
  </sheetData>
  <mergeCells count="55">
    <mergeCell ref="G152:G153"/>
    <mergeCell ref="H152:H153"/>
    <mergeCell ref="I152:I153"/>
    <mergeCell ref="J152:J153"/>
    <mergeCell ref="M40:M41"/>
    <mergeCell ref="A150:J150"/>
    <mergeCell ref="B151:D151"/>
    <mergeCell ref="E151:G151"/>
    <mergeCell ref="H151:J151"/>
    <mergeCell ref="B152:B153"/>
    <mergeCell ref="C152:C153"/>
    <mergeCell ref="D152:D153"/>
    <mergeCell ref="E152:E153"/>
    <mergeCell ref="F152:F153"/>
    <mergeCell ref="G40:G41"/>
    <mergeCell ref="H40:H41"/>
    <mergeCell ref="I40:I41"/>
    <mergeCell ref="J40:J41"/>
    <mergeCell ref="K40:K41"/>
    <mergeCell ref="L40:L41"/>
    <mergeCell ref="A38:M38"/>
    <mergeCell ref="B39:D39"/>
    <mergeCell ref="E39:G39"/>
    <mergeCell ref="H39:J39"/>
    <mergeCell ref="K39:M39"/>
    <mergeCell ref="B40:B41"/>
    <mergeCell ref="C40:C41"/>
    <mergeCell ref="D40:D41"/>
    <mergeCell ref="E40:E41"/>
    <mergeCell ref="F40:F41"/>
    <mergeCell ref="M11:M12"/>
    <mergeCell ref="B11:B12"/>
    <mergeCell ref="C11:C12"/>
    <mergeCell ref="D11:D12"/>
    <mergeCell ref="E11:E12"/>
    <mergeCell ref="F11:F12"/>
    <mergeCell ref="G11:G12"/>
    <mergeCell ref="H11:H12"/>
    <mergeCell ref="I11:I12"/>
    <mergeCell ref="J11:J12"/>
    <mergeCell ref="K11:K12"/>
    <mergeCell ref="L11:L12"/>
    <mergeCell ref="A7:J7"/>
    <mergeCell ref="A8:J8"/>
    <mergeCell ref="A9:M9"/>
    <mergeCell ref="B10:D10"/>
    <mergeCell ref="E10:G10"/>
    <mergeCell ref="H10:J10"/>
    <mergeCell ref="K10:M10"/>
    <mergeCell ref="A6:C6"/>
    <mergeCell ref="A1:A2"/>
    <mergeCell ref="B1:J2"/>
    <mergeCell ref="A3:C3"/>
    <mergeCell ref="B4:J4"/>
    <mergeCell ref="B5:J5"/>
  </mergeCells>
  <printOptions horizontalCentered="1"/>
  <pageMargins left="0.70866141732283472" right="0.70866141732283472" top="0.74803149606299213" bottom="0.74803149606299213" header="0.31496062992125984" footer="0.31496062992125984"/>
  <pageSetup paperSize="9" scale="8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CFF7D6-0A22-4B46-8A16-F314085F43D6}">
  <dimension ref="A1:BS265"/>
  <sheetViews>
    <sheetView zoomScale="80" zoomScaleNormal="120" workbookViewId="0">
      <selection activeCell="E21" sqref="E21"/>
    </sheetView>
  </sheetViews>
  <sheetFormatPr baseColWidth="10" defaultColWidth="11.42578125" defaultRowHeight="12" x14ac:dyDescent="0.2"/>
  <cols>
    <col min="1" max="1" width="28.42578125" style="22" customWidth="1"/>
    <col min="2" max="2" width="10.7109375" style="22" customWidth="1"/>
    <col min="3" max="14" width="10.7109375" style="12" customWidth="1"/>
    <col min="15" max="18" width="10.7109375" style="22" customWidth="1"/>
    <col min="19" max="70" width="11.42578125" style="12"/>
    <col min="71" max="16384" width="11.42578125" style="22"/>
  </cols>
  <sheetData>
    <row r="1" spans="1:70" ht="24" customHeight="1" x14ac:dyDescent="0.2">
      <c r="A1" s="82"/>
      <c r="B1" s="84" t="s">
        <v>205</v>
      </c>
      <c r="C1" s="84"/>
      <c r="D1" s="84"/>
      <c r="E1" s="84"/>
      <c r="F1" s="84"/>
      <c r="G1" s="84"/>
      <c r="H1" s="84"/>
      <c r="I1" s="84"/>
      <c r="J1" s="85"/>
      <c r="O1" s="12"/>
      <c r="P1" s="12"/>
      <c r="Q1" s="12"/>
      <c r="R1" s="12"/>
    </row>
    <row r="2" spans="1:70" ht="23.25" customHeight="1" thickBot="1" x14ac:dyDescent="0.25">
      <c r="A2" s="83"/>
      <c r="B2" s="86"/>
      <c r="C2" s="86"/>
      <c r="D2" s="86"/>
      <c r="E2" s="86"/>
      <c r="F2" s="86"/>
      <c r="G2" s="86"/>
      <c r="H2" s="86"/>
      <c r="I2" s="86"/>
      <c r="J2" s="87"/>
      <c r="O2" s="12"/>
      <c r="P2" s="12"/>
      <c r="Q2" s="12"/>
      <c r="R2" s="12"/>
    </row>
    <row r="3" spans="1:70" ht="8.25" customHeight="1" x14ac:dyDescent="0.2">
      <c r="A3" s="79"/>
      <c r="B3" s="80"/>
      <c r="C3" s="80"/>
      <c r="D3" s="80"/>
      <c r="E3" s="80"/>
      <c r="F3" s="80"/>
      <c r="G3" s="80"/>
      <c r="H3" s="80"/>
      <c r="I3" s="80"/>
      <c r="J3" s="80"/>
      <c r="O3" s="12"/>
      <c r="P3" s="12"/>
      <c r="Q3" s="12"/>
      <c r="R3" s="12"/>
    </row>
    <row r="4" spans="1:70" ht="15.75" customHeight="1" x14ac:dyDescent="0.2">
      <c r="A4" s="66" t="s">
        <v>185</v>
      </c>
      <c r="B4" s="67"/>
      <c r="C4" s="67"/>
      <c r="D4" s="67"/>
      <c r="E4" s="67"/>
      <c r="F4" s="67"/>
      <c r="G4" s="67"/>
      <c r="H4" s="67"/>
      <c r="I4" s="67"/>
      <c r="J4" s="67"/>
      <c r="K4" s="67"/>
      <c r="L4" s="67"/>
      <c r="M4" s="67"/>
      <c r="N4" s="18"/>
      <c r="O4" s="18"/>
      <c r="P4" s="18"/>
      <c r="Q4" s="18"/>
      <c r="R4" s="18"/>
    </row>
    <row r="5" spans="1:70" s="25" customFormat="1" ht="27" customHeight="1" x14ac:dyDescent="0.25">
      <c r="A5" s="8" t="s">
        <v>169</v>
      </c>
      <c r="B5" s="68" t="s">
        <v>168</v>
      </c>
      <c r="C5" s="69"/>
      <c r="D5" s="70"/>
      <c r="E5" s="68" t="s">
        <v>2</v>
      </c>
      <c r="F5" s="69"/>
      <c r="G5" s="70"/>
      <c r="H5" s="68" t="s">
        <v>3</v>
      </c>
      <c r="I5" s="69"/>
      <c r="J5" s="70"/>
      <c r="K5" s="68" t="s">
        <v>6</v>
      </c>
      <c r="L5" s="69"/>
      <c r="M5" s="70"/>
      <c r="N5" s="18"/>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C5" s="24"/>
      <c r="BD5" s="24"/>
      <c r="BE5" s="24"/>
      <c r="BF5" s="24"/>
      <c r="BG5" s="24"/>
      <c r="BH5" s="24"/>
      <c r="BI5" s="24"/>
      <c r="BJ5" s="24"/>
      <c r="BK5" s="24"/>
      <c r="BL5" s="24"/>
      <c r="BM5" s="24"/>
      <c r="BN5" s="24"/>
      <c r="BO5" s="24"/>
      <c r="BP5" s="24"/>
      <c r="BQ5" s="24"/>
      <c r="BR5" s="24"/>
    </row>
    <row r="6" spans="1:70" ht="12.75" customHeight="1" x14ac:dyDescent="0.2">
      <c r="A6" s="9" t="s">
        <v>170</v>
      </c>
      <c r="B6" s="61" t="s">
        <v>24</v>
      </c>
      <c r="C6" s="63" t="s">
        <v>179</v>
      </c>
      <c r="D6" s="59" t="s">
        <v>201</v>
      </c>
      <c r="E6" s="61" t="s">
        <v>24</v>
      </c>
      <c r="F6" s="63" t="s">
        <v>179</v>
      </c>
      <c r="G6" s="59" t="s">
        <v>201</v>
      </c>
      <c r="H6" s="61" t="s">
        <v>24</v>
      </c>
      <c r="I6" s="63" t="s">
        <v>179</v>
      </c>
      <c r="J6" s="59" t="s">
        <v>201</v>
      </c>
      <c r="K6" s="61" t="s">
        <v>24</v>
      </c>
      <c r="L6" s="63" t="s">
        <v>179</v>
      </c>
      <c r="M6" s="59" t="s">
        <v>201</v>
      </c>
      <c r="N6" s="19"/>
      <c r="O6" s="18"/>
      <c r="P6" s="18"/>
      <c r="Q6" s="19"/>
      <c r="R6" s="19"/>
    </row>
    <row r="7" spans="1:70" ht="12.75" customHeight="1" x14ac:dyDescent="0.2">
      <c r="A7" s="9" t="s">
        <v>171</v>
      </c>
      <c r="B7" s="62"/>
      <c r="C7" s="64"/>
      <c r="D7" s="60"/>
      <c r="E7" s="62"/>
      <c r="F7" s="64"/>
      <c r="G7" s="60"/>
      <c r="H7" s="62"/>
      <c r="I7" s="64"/>
      <c r="J7" s="60"/>
      <c r="K7" s="62"/>
      <c r="L7" s="64"/>
      <c r="M7" s="60"/>
      <c r="N7" s="21"/>
      <c r="O7" s="20"/>
      <c r="P7" s="20"/>
      <c r="Q7" s="21"/>
      <c r="R7" s="21"/>
    </row>
    <row r="8" spans="1:70" s="12" customFormat="1" x14ac:dyDescent="0.2">
      <c r="A8" s="13" t="s">
        <v>195</v>
      </c>
      <c r="B8" s="32">
        <v>2</v>
      </c>
      <c r="C8" s="32">
        <v>0.5</v>
      </c>
      <c r="D8" s="32">
        <v>1</v>
      </c>
      <c r="E8" s="32">
        <v>2</v>
      </c>
      <c r="F8" s="32">
        <v>0.5</v>
      </c>
      <c r="G8" s="32">
        <v>1</v>
      </c>
      <c r="H8" s="32">
        <v>2</v>
      </c>
      <c r="I8" s="32">
        <v>0.5</v>
      </c>
      <c r="J8" s="32">
        <v>1</v>
      </c>
      <c r="K8" s="32">
        <v>2</v>
      </c>
      <c r="L8" s="32">
        <v>0.5</v>
      </c>
      <c r="M8" s="32">
        <v>1</v>
      </c>
      <c r="N8" s="26"/>
      <c r="O8" s="26"/>
      <c r="P8" s="26"/>
      <c r="Q8" s="26"/>
      <c r="R8" s="26"/>
    </row>
    <row r="9" spans="1:70" s="12" customFormat="1" x14ac:dyDescent="0.2">
      <c r="A9" s="13" t="s">
        <v>83</v>
      </c>
      <c r="B9" s="32">
        <v>2</v>
      </c>
      <c r="C9" s="32">
        <v>0.5</v>
      </c>
      <c r="D9" s="32">
        <v>1</v>
      </c>
      <c r="E9" s="32">
        <v>2</v>
      </c>
      <c r="F9" s="32">
        <v>0.5</v>
      </c>
      <c r="G9" s="32">
        <v>1</v>
      </c>
      <c r="H9" s="32">
        <v>2</v>
      </c>
      <c r="I9" s="32">
        <v>0.5</v>
      </c>
      <c r="J9" s="32">
        <v>1</v>
      </c>
      <c r="K9" s="32">
        <v>2</v>
      </c>
      <c r="L9" s="32">
        <v>0.5</v>
      </c>
      <c r="M9" s="32">
        <v>1</v>
      </c>
      <c r="N9" s="26"/>
      <c r="O9" s="27"/>
      <c r="P9" s="26"/>
      <c r="Q9" s="27"/>
      <c r="R9" s="26"/>
    </row>
    <row r="10" spans="1:70" s="12" customFormat="1" x14ac:dyDescent="0.2">
      <c r="A10" s="13" t="s">
        <v>84</v>
      </c>
      <c r="B10" s="32">
        <v>2</v>
      </c>
      <c r="C10" s="32">
        <v>0.5</v>
      </c>
      <c r="D10" s="32">
        <v>1</v>
      </c>
      <c r="E10" s="32">
        <v>2</v>
      </c>
      <c r="F10" s="32">
        <v>0.5</v>
      </c>
      <c r="G10" s="32">
        <v>1</v>
      </c>
      <c r="H10" s="32">
        <v>2</v>
      </c>
      <c r="I10" s="32">
        <v>0.5</v>
      </c>
      <c r="J10" s="32">
        <v>1</v>
      </c>
      <c r="K10" s="32">
        <v>2</v>
      </c>
      <c r="L10" s="32">
        <v>0.5</v>
      </c>
      <c r="M10" s="32">
        <v>1</v>
      </c>
      <c r="N10" s="26"/>
      <c r="O10" s="26"/>
      <c r="P10" s="26"/>
      <c r="Q10" s="26"/>
      <c r="R10" s="26"/>
    </row>
    <row r="11" spans="1:70" s="12" customFormat="1" x14ac:dyDescent="0.2">
      <c r="A11" s="13" t="s">
        <v>86</v>
      </c>
      <c r="B11" s="32">
        <v>2</v>
      </c>
      <c r="C11" s="32">
        <v>0.5</v>
      </c>
      <c r="D11" s="32">
        <v>1</v>
      </c>
      <c r="E11" s="32">
        <v>2</v>
      </c>
      <c r="F11" s="32">
        <v>0.5</v>
      </c>
      <c r="G11" s="32">
        <v>1</v>
      </c>
      <c r="H11" s="32">
        <v>2</v>
      </c>
      <c r="I11" s="32">
        <v>0.5</v>
      </c>
      <c r="J11" s="32">
        <v>1</v>
      </c>
      <c r="K11" s="32">
        <v>2</v>
      </c>
      <c r="L11" s="32">
        <v>0.5</v>
      </c>
      <c r="M11" s="32">
        <v>1</v>
      </c>
      <c r="N11" s="26"/>
      <c r="O11" s="26"/>
      <c r="P11" s="26"/>
      <c r="Q11" s="26"/>
      <c r="R11" s="26"/>
    </row>
    <row r="12" spans="1:70" s="12" customFormat="1" x14ac:dyDescent="0.2">
      <c r="A12" s="13" t="s">
        <v>88</v>
      </c>
      <c r="B12" s="37">
        <v>4</v>
      </c>
      <c r="C12" s="37">
        <v>1</v>
      </c>
      <c r="D12" s="37">
        <v>2</v>
      </c>
      <c r="E12" s="37">
        <v>4</v>
      </c>
      <c r="F12" s="37">
        <v>1</v>
      </c>
      <c r="G12" s="37">
        <v>2</v>
      </c>
      <c r="H12" s="37">
        <v>4</v>
      </c>
      <c r="I12" s="37">
        <v>1</v>
      </c>
      <c r="J12" s="37">
        <v>2</v>
      </c>
      <c r="K12" s="37">
        <v>4</v>
      </c>
      <c r="L12" s="37">
        <v>1</v>
      </c>
      <c r="M12" s="37">
        <v>2</v>
      </c>
      <c r="N12" s="26"/>
      <c r="O12" s="26"/>
      <c r="P12" s="26"/>
      <c r="Q12" s="26"/>
      <c r="R12" s="26"/>
    </row>
    <row r="13" spans="1:70" s="12" customFormat="1" x14ac:dyDescent="0.2">
      <c r="A13" s="13" t="s">
        <v>89</v>
      </c>
      <c r="B13" s="32">
        <v>2</v>
      </c>
      <c r="C13" s="32">
        <v>0.5</v>
      </c>
      <c r="D13" s="32">
        <v>1</v>
      </c>
      <c r="E13" s="32">
        <v>2</v>
      </c>
      <c r="F13" s="32">
        <v>0.5</v>
      </c>
      <c r="G13" s="32">
        <v>1</v>
      </c>
      <c r="H13" s="32">
        <v>2</v>
      </c>
      <c r="I13" s="32">
        <v>0.5</v>
      </c>
      <c r="J13" s="32">
        <v>1</v>
      </c>
      <c r="K13" s="32">
        <v>2</v>
      </c>
      <c r="L13" s="32">
        <v>0.5</v>
      </c>
      <c r="M13" s="32">
        <v>1</v>
      </c>
      <c r="N13" s="26"/>
      <c r="O13" s="26"/>
      <c r="P13" s="26"/>
      <c r="Q13" s="26"/>
      <c r="R13" s="26"/>
    </row>
    <row r="14" spans="1:70" s="12" customFormat="1" x14ac:dyDescent="0.2">
      <c r="A14" s="13" t="s">
        <v>90</v>
      </c>
      <c r="B14" s="37">
        <v>4</v>
      </c>
      <c r="C14" s="37">
        <v>1</v>
      </c>
      <c r="D14" s="37">
        <v>2</v>
      </c>
      <c r="E14" s="37">
        <v>4</v>
      </c>
      <c r="F14" s="37">
        <v>1</v>
      </c>
      <c r="G14" s="37">
        <v>2</v>
      </c>
      <c r="H14" s="37">
        <v>4</v>
      </c>
      <c r="I14" s="37">
        <v>1</v>
      </c>
      <c r="J14" s="37">
        <v>2</v>
      </c>
      <c r="K14" s="37">
        <v>4</v>
      </c>
      <c r="L14" s="37">
        <v>1</v>
      </c>
      <c r="M14" s="37">
        <v>2</v>
      </c>
      <c r="N14" s="26"/>
      <c r="O14" s="26"/>
      <c r="P14" s="26"/>
      <c r="Q14" s="26"/>
      <c r="R14" s="26"/>
    </row>
    <row r="15" spans="1:70" s="12" customFormat="1" x14ac:dyDescent="0.2">
      <c r="A15" s="13" t="s">
        <v>91</v>
      </c>
      <c r="B15" s="37">
        <v>10</v>
      </c>
      <c r="C15" s="37">
        <v>3</v>
      </c>
      <c r="D15" s="37">
        <v>5</v>
      </c>
      <c r="E15" s="37">
        <v>10</v>
      </c>
      <c r="F15" s="37">
        <v>3</v>
      </c>
      <c r="G15" s="37">
        <v>5</v>
      </c>
      <c r="H15" s="37">
        <v>10</v>
      </c>
      <c r="I15" s="37">
        <v>3</v>
      </c>
      <c r="J15" s="37">
        <v>5</v>
      </c>
      <c r="K15" s="37">
        <v>10</v>
      </c>
      <c r="L15" s="37">
        <v>3</v>
      </c>
      <c r="M15" s="37">
        <v>5</v>
      </c>
      <c r="N15" s="26"/>
      <c r="O15" s="26"/>
      <c r="P15" s="26"/>
      <c r="Q15" s="26"/>
      <c r="R15" s="26"/>
    </row>
    <row r="16" spans="1:70" s="12" customFormat="1" x14ac:dyDescent="0.2">
      <c r="A16" s="13" t="s">
        <v>184</v>
      </c>
      <c r="B16" s="32">
        <v>2</v>
      </c>
      <c r="C16" s="32">
        <v>0.5</v>
      </c>
      <c r="D16" s="32">
        <v>1</v>
      </c>
      <c r="E16" s="32">
        <v>2</v>
      </c>
      <c r="F16" s="32">
        <v>0.5</v>
      </c>
      <c r="G16" s="32">
        <v>1</v>
      </c>
      <c r="H16" s="32">
        <v>2</v>
      </c>
      <c r="I16" s="32">
        <v>0.5</v>
      </c>
      <c r="J16" s="32">
        <v>1</v>
      </c>
      <c r="K16" s="32">
        <v>2</v>
      </c>
      <c r="L16" s="32">
        <v>0.5</v>
      </c>
      <c r="M16" s="32">
        <v>1</v>
      </c>
      <c r="N16" s="26"/>
      <c r="O16" s="26"/>
      <c r="P16" s="26"/>
      <c r="Q16" s="26"/>
      <c r="R16" s="26"/>
    </row>
    <row r="17" spans="1:18" s="12" customFormat="1" x14ac:dyDescent="0.2">
      <c r="A17" s="13" t="s">
        <v>78</v>
      </c>
      <c r="B17" s="32">
        <v>2</v>
      </c>
      <c r="C17" s="32">
        <v>0.5</v>
      </c>
      <c r="D17" s="32">
        <v>1</v>
      </c>
      <c r="E17" s="32">
        <v>2</v>
      </c>
      <c r="F17" s="32">
        <v>0.5</v>
      </c>
      <c r="G17" s="32">
        <v>1</v>
      </c>
      <c r="H17" s="32">
        <v>2</v>
      </c>
      <c r="I17" s="32">
        <v>0.5</v>
      </c>
      <c r="J17" s="32">
        <v>1</v>
      </c>
      <c r="K17" s="32">
        <v>2</v>
      </c>
      <c r="L17" s="32">
        <v>0.5</v>
      </c>
      <c r="M17" s="32">
        <v>1</v>
      </c>
      <c r="N17" s="26"/>
      <c r="O17" s="26"/>
      <c r="P17" s="26"/>
      <c r="Q17" s="26"/>
      <c r="R17" s="26"/>
    </row>
    <row r="18" spans="1:18" s="12" customFormat="1" x14ac:dyDescent="0.2">
      <c r="A18" s="13" t="s">
        <v>79</v>
      </c>
      <c r="B18" s="32">
        <v>2</v>
      </c>
      <c r="C18" s="32">
        <v>0.5</v>
      </c>
      <c r="D18" s="32">
        <v>1</v>
      </c>
      <c r="E18" s="32">
        <v>2</v>
      </c>
      <c r="F18" s="32">
        <v>0.5</v>
      </c>
      <c r="G18" s="32">
        <v>1</v>
      </c>
      <c r="H18" s="32">
        <v>2</v>
      </c>
      <c r="I18" s="32">
        <v>0.5</v>
      </c>
      <c r="J18" s="32">
        <v>1</v>
      </c>
      <c r="K18" s="32">
        <v>2</v>
      </c>
      <c r="L18" s="32">
        <v>0.5</v>
      </c>
      <c r="M18" s="32">
        <v>1</v>
      </c>
      <c r="N18" s="26"/>
      <c r="O18" s="26"/>
      <c r="P18" s="26"/>
      <c r="Q18" s="26"/>
      <c r="R18" s="26"/>
    </row>
    <row r="19" spans="1:18" s="12" customFormat="1" x14ac:dyDescent="0.2">
      <c r="A19" s="13" t="s">
        <v>183</v>
      </c>
      <c r="B19" s="32">
        <v>2</v>
      </c>
      <c r="C19" s="32">
        <v>0.5</v>
      </c>
      <c r="D19" s="32">
        <v>1</v>
      </c>
      <c r="E19" s="32">
        <v>2</v>
      </c>
      <c r="F19" s="32">
        <v>0.5</v>
      </c>
      <c r="G19" s="32">
        <v>1</v>
      </c>
      <c r="H19" s="32">
        <v>2</v>
      </c>
      <c r="I19" s="32">
        <v>0.5</v>
      </c>
      <c r="J19" s="32">
        <v>1</v>
      </c>
      <c r="K19" s="32">
        <v>2</v>
      </c>
      <c r="L19" s="32">
        <v>0.5</v>
      </c>
      <c r="M19" s="32">
        <v>1</v>
      </c>
      <c r="N19" s="26"/>
      <c r="O19" s="26"/>
      <c r="P19" s="26"/>
      <c r="Q19" s="26"/>
      <c r="R19" s="26"/>
    </row>
    <row r="20" spans="1:18" s="12" customFormat="1" x14ac:dyDescent="0.2">
      <c r="A20" s="13" t="s">
        <v>80</v>
      </c>
      <c r="B20" s="32">
        <v>2</v>
      </c>
      <c r="C20" s="32">
        <v>0.5</v>
      </c>
      <c r="D20" s="32">
        <v>1</v>
      </c>
      <c r="E20" s="32">
        <v>2</v>
      </c>
      <c r="F20" s="32">
        <v>0.5</v>
      </c>
      <c r="G20" s="32">
        <v>1</v>
      </c>
      <c r="H20" s="32">
        <v>2</v>
      </c>
      <c r="I20" s="32">
        <v>0.5</v>
      </c>
      <c r="J20" s="32">
        <v>1</v>
      </c>
      <c r="K20" s="32">
        <v>2</v>
      </c>
      <c r="L20" s="32">
        <v>0.5</v>
      </c>
      <c r="M20" s="32">
        <v>1</v>
      </c>
      <c r="N20" s="26"/>
      <c r="O20" s="26"/>
      <c r="P20" s="26"/>
      <c r="Q20" s="26"/>
      <c r="R20" s="26"/>
    </row>
    <row r="21" spans="1:18" s="12" customFormat="1" x14ac:dyDescent="0.2">
      <c r="A21" s="13" t="s">
        <v>81</v>
      </c>
      <c r="B21" s="32">
        <v>2</v>
      </c>
      <c r="C21" s="32">
        <v>0.5</v>
      </c>
      <c r="D21" s="32">
        <v>1</v>
      </c>
      <c r="E21" s="32">
        <v>2</v>
      </c>
      <c r="F21" s="32">
        <v>0.5</v>
      </c>
      <c r="G21" s="32">
        <v>1</v>
      </c>
      <c r="H21" s="32">
        <v>2</v>
      </c>
      <c r="I21" s="32">
        <v>0.5</v>
      </c>
      <c r="J21" s="32">
        <v>1</v>
      </c>
      <c r="K21" s="32">
        <v>2</v>
      </c>
      <c r="L21" s="32">
        <v>0.5</v>
      </c>
      <c r="M21" s="32">
        <v>1</v>
      </c>
      <c r="N21" s="26"/>
      <c r="O21" s="26"/>
      <c r="P21" s="26"/>
      <c r="Q21" s="26"/>
      <c r="R21" s="26"/>
    </row>
    <row r="22" spans="1:18" s="12" customFormat="1" x14ac:dyDescent="0.2">
      <c r="A22" s="13" t="s">
        <v>82</v>
      </c>
      <c r="B22" s="32">
        <v>2</v>
      </c>
      <c r="C22" s="32">
        <v>0.5</v>
      </c>
      <c r="D22" s="32">
        <v>1</v>
      </c>
      <c r="E22" s="32">
        <v>2</v>
      </c>
      <c r="F22" s="32">
        <v>0.5</v>
      </c>
      <c r="G22" s="32">
        <v>1</v>
      </c>
      <c r="H22" s="32">
        <v>2</v>
      </c>
      <c r="I22" s="32">
        <v>0.5</v>
      </c>
      <c r="J22" s="32">
        <v>1</v>
      </c>
      <c r="K22" s="32">
        <v>2</v>
      </c>
      <c r="L22" s="32">
        <v>0.5</v>
      </c>
      <c r="M22" s="32">
        <v>1</v>
      </c>
      <c r="N22" s="26"/>
      <c r="O22" s="26"/>
      <c r="P22" s="26"/>
      <c r="Q22" s="26"/>
      <c r="R22" s="26"/>
    </row>
    <row r="23" spans="1:18" s="12" customFormat="1" x14ac:dyDescent="0.2">
      <c r="A23" s="13" t="s">
        <v>85</v>
      </c>
      <c r="B23" s="32">
        <v>2</v>
      </c>
      <c r="C23" s="32">
        <v>0.5</v>
      </c>
      <c r="D23" s="32">
        <v>1</v>
      </c>
      <c r="E23" s="32">
        <v>2</v>
      </c>
      <c r="F23" s="32">
        <v>0.5</v>
      </c>
      <c r="G23" s="32">
        <v>1</v>
      </c>
      <c r="H23" s="32">
        <v>2</v>
      </c>
      <c r="I23" s="32">
        <v>0.5</v>
      </c>
      <c r="J23" s="32">
        <v>1</v>
      </c>
      <c r="K23" s="32">
        <v>2</v>
      </c>
      <c r="L23" s="32">
        <v>0.5</v>
      </c>
      <c r="M23" s="32">
        <v>1</v>
      </c>
      <c r="N23" s="26"/>
      <c r="O23" s="26"/>
      <c r="P23" s="26"/>
      <c r="Q23" s="26"/>
      <c r="R23" s="26"/>
    </row>
    <row r="24" spans="1:18" s="12" customFormat="1" x14ac:dyDescent="0.2">
      <c r="A24" s="13" t="s">
        <v>87</v>
      </c>
      <c r="B24" s="32">
        <v>2</v>
      </c>
      <c r="C24" s="32">
        <v>0.5</v>
      </c>
      <c r="D24" s="32">
        <v>1</v>
      </c>
      <c r="E24" s="32">
        <v>2</v>
      </c>
      <c r="F24" s="32">
        <v>0.5</v>
      </c>
      <c r="G24" s="32">
        <v>1</v>
      </c>
      <c r="H24" s="32">
        <v>2</v>
      </c>
      <c r="I24" s="32">
        <v>0.5</v>
      </c>
      <c r="J24" s="32">
        <v>1</v>
      </c>
      <c r="K24" s="32">
        <v>2</v>
      </c>
      <c r="L24" s="32">
        <v>0.5</v>
      </c>
      <c r="M24" s="32">
        <v>1</v>
      </c>
      <c r="N24" s="26"/>
      <c r="O24" s="26"/>
      <c r="P24" s="26"/>
      <c r="Q24" s="26"/>
      <c r="R24" s="26"/>
    </row>
    <row r="25" spans="1:18" s="12" customFormat="1" x14ac:dyDescent="0.2">
      <c r="A25" s="13" t="s">
        <v>21</v>
      </c>
      <c r="B25" s="32">
        <v>2</v>
      </c>
      <c r="C25" s="32">
        <v>0.5</v>
      </c>
      <c r="D25" s="32">
        <v>1</v>
      </c>
      <c r="E25" s="32">
        <v>2</v>
      </c>
      <c r="F25" s="32">
        <v>0.5</v>
      </c>
      <c r="G25" s="32">
        <v>1</v>
      </c>
      <c r="H25" s="32">
        <v>2</v>
      </c>
      <c r="I25" s="32">
        <v>0.5</v>
      </c>
      <c r="J25" s="32">
        <v>1</v>
      </c>
      <c r="K25" s="32">
        <v>2</v>
      </c>
      <c r="L25" s="32">
        <v>0.5</v>
      </c>
      <c r="M25" s="32">
        <v>1</v>
      </c>
      <c r="N25" s="26"/>
      <c r="O25" s="26"/>
      <c r="P25" s="26"/>
      <c r="Q25" s="26"/>
      <c r="R25" s="26"/>
    </row>
    <row r="26" spans="1:18" s="12" customFormat="1" x14ac:dyDescent="0.2">
      <c r="A26" s="13" t="s">
        <v>92</v>
      </c>
      <c r="B26" s="32">
        <v>2</v>
      </c>
      <c r="C26" s="32">
        <v>0.5</v>
      </c>
      <c r="D26" s="32">
        <v>1</v>
      </c>
      <c r="E26" s="32">
        <v>2</v>
      </c>
      <c r="F26" s="32">
        <v>0.5</v>
      </c>
      <c r="G26" s="32">
        <v>1</v>
      </c>
      <c r="H26" s="32">
        <v>2</v>
      </c>
      <c r="I26" s="32">
        <v>0.5</v>
      </c>
      <c r="J26" s="32">
        <v>1</v>
      </c>
      <c r="K26" s="32">
        <v>2</v>
      </c>
      <c r="L26" s="32">
        <v>0.5</v>
      </c>
      <c r="M26" s="32">
        <v>1</v>
      </c>
      <c r="N26" s="26"/>
      <c r="O26" s="26"/>
      <c r="P26" s="26"/>
      <c r="Q26" s="26"/>
      <c r="R26" s="26"/>
    </row>
    <row r="27" spans="1:18" s="12" customFormat="1" x14ac:dyDescent="0.2">
      <c r="A27" s="13" t="s">
        <v>93</v>
      </c>
      <c r="B27" s="32">
        <v>2</v>
      </c>
      <c r="C27" s="32">
        <v>0.5</v>
      </c>
      <c r="D27" s="32">
        <v>1</v>
      </c>
      <c r="E27" s="32">
        <v>2</v>
      </c>
      <c r="F27" s="32">
        <v>0.5</v>
      </c>
      <c r="G27" s="32">
        <v>1</v>
      </c>
      <c r="H27" s="32">
        <v>2</v>
      </c>
      <c r="I27" s="32">
        <v>0.5</v>
      </c>
      <c r="J27" s="32">
        <v>1</v>
      </c>
      <c r="K27" s="32">
        <v>2</v>
      </c>
      <c r="L27" s="32">
        <v>0.5</v>
      </c>
      <c r="M27" s="32">
        <v>1</v>
      </c>
      <c r="N27" s="26"/>
      <c r="O27" s="26"/>
      <c r="P27" s="26"/>
      <c r="Q27" s="26"/>
      <c r="R27" s="26"/>
    </row>
    <row r="28" spans="1:18" s="12" customFormat="1" x14ac:dyDescent="0.2">
      <c r="A28" s="13" t="s">
        <v>94</v>
      </c>
      <c r="B28" s="32">
        <v>2</v>
      </c>
      <c r="C28" s="32">
        <v>0.5</v>
      </c>
      <c r="D28" s="32">
        <v>1</v>
      </c>
      <c r="E28" s="32">
        <v>2</v>
      </c>
      <c r="F28" s="32">
        <v>0.5</v>
      </c>
      <c r="G28" s="32">
        <v>1</v>
      </c>
      <c r="H28" s="32">
        <v>2</v>
      </c>
      <c r="I28" s="32">
        <v>0.5</v>
      </c>
      <c r="J28" s="32">
        <v>1</v>
      </c>
      <c r="K28" s="32">
        <v>2</v>
      </c>
      <c r="L28" s="32">
        <v>0.5</v>
      </c>
      <c r="M28" s="32">
        <v>1</v>
      </c>
      <c r="N28" s="26"/>
      <c r="O28" s="26"/>
      <c r="P28" s="26"/>
      <c r="Q28" s="26"/>
      <c r="R28" s="26"/>
    </row>
    <row r="29" spans="1:18" s="12" customFormat="1" x14ac:dyDescent="0.2">
      <c r="A29" s="13" t="s">
        <v>194</v>
      </c>
      <c r="B29" s="32">
        <v>2</v>
      </c>
      <c r="C29" s="32">
        <v>0.5</v>
      </c>
      <c r="D29" s="32">
        <v>1</v>
      </c>
      <c r="E29" s="32">
        <v>2</v>
      </c>
      <c r="F29" s="32">
        <v>0.5</v>
      </c>
      <c r="G29" s="32">
        <v>1</v>
      </c>
      <c r="H29" s="32">
        <v>2</v>
      </c>
      <c r="I29" s="32">
        <v>0.5</v>
      </c>
      <c r="J29" s="32">
        <v>1</v>
      </c>
      <c r="K29" s="32">
        <v>2</v>
      </c>
      <c r="L29" s="32">
        <v>0.5</v>
      </c>
      <c r="M29" s="32">
        <v>1</v>
      </c>
      <c r="N29" s="26"/>
      <c r="O29" s="26"/>
      <c r="P29" s="26"/>
      <c r="Q29" s="26"/>
      <c r="R29" s="26"/>
    </row>
    <row r="30" spans="1:18" s="12" customFormat="1" x14ac:dyDescent="0.2">
      <c r="A30" s="13" t="s">
        <v>95</v>
      </c>
      <c r="B30" s="33">
        <v>2</v>
      </c>
      <c r="C30" s="33">
        <v>0.5</v>
      </c>
      <c r="D30" s="33">
        <v>1</v>
      </c>
      <c r="E30" s="33">
        <v>2</v>
      </c>
      <c r="F30" s="33">
        <v>0.5</v>
      </c>
      <c r="G30" s="33">
        <v>1</v>
      </c>
      <c r="H30" s="33">
        <v>2</v>
      </c>
      <c r="I30" s="33">
        <v>0.5</v>
      </c>
      <c r="J30" s="33">
        <v>1</v>
      </c>
      <c r="K30" s="33">
        <v>2</v>
      </c>
      <c r="L30" s="33">
        <v>0.5</v>
      </c>
      <c r="M30" s="33">
        <v>1</v>
      </c>
      <c r="N30" s="26"/>
      <c r="O30" s="26"/>
      <c r="P30" s="26"/>
      <c r="Q30" s="26"/>
      <c r="R30" s="26"/>
    </row>
    <row r="31" spans="1:18" s="12" customFormat="1" x14ac:dyDescent="0.2">
      <c r="A31" s="13" t="s">
        <v>96</v>
      </c>
      <c r="B31" s="33">
        <v>2</v>
      </c>
      <c r="C31" s="33">
        <v>0.5</v>
      </c>
      <c r="D31" s="33">
        <v>1</v>
      </c>
      <c r="E31" s="33">
        <v>2</v>
      </c>
      <c r="F31" s="33">
        <v>0.5</v>
      </c>
      <c r="G31" s="33">
        <v>1</v>
      </c>
      <c r="H31" s="33">
        <v>2</v>
      </c>
      <c r="I31" s="33">
        <v>0.5</v>
      </c>
      <c r="J31" s="33">
        <v>1</v>
      </c>
      <c r="K31" s="33">
        <v>2</v>
      </c>
      <c r="L31" s="33">
        <v>0.5</v>
      </c>
      <c r="M31" s="33">
        <v>1</v>
      </c>
      <c r="N31" s="26"/>
      <c r="O31" s="26"/>
      <c r="P31" s="26"/>
      <c r="Q31" s="26"/>
      <c r="R31" s="26"/>
    </row>
    <row r="32" spans="1:18" s="12" customFormat="1" ht="3.75" customHeight="1" x14ac:dyDescent="0.2">
      <c r="A32" s="20"/>
      <c r="B32" s="20"/>
      <c r="C32" s="26"/>
      <c r="D32" s="26"/>
      <c r="E32" s="26"/>
      <c r="F32" s="26"/>
      <c r="G32" s="26"/>
      <c r="H32" s="26"/>
      <c r="I32" s="26"/>
      <c r="J32" s="26"/>
      <c r="K32" s="26"/>
      <c r="L32" s="26"/>
      <c r="M32" s="26"/>
      <c r="N32" s="26"/>
      <c r="O32" s="26"/>
      <c r="P32" s="26"/>
      <c r="Q32" s="26"/>
      <c r="R32" s="26"/>
    </row>
    <row r="33" spans="1:70" ht="15.75" customHeight="1" x14ac:dyDescent="0.2">
      <c r="A33" s="73" t="s">
        <v>186</v>
      </c>
      <c r="B33" s="74"/>
      <c r="C33" s="74"/>
      <c r="D33" s="74"/>
      <c r="E33" s="74"/>
      <c r="F33" s="74"/>
      <c r="G33" s="74"/>
      <c r="H33" s="74"/>
      <c r="I33" s="74"/>
      <c r="J33" s="74"/>
      <c r="K33" s="74"/>
      <c r="L33" s="74"/>
      <c r="M33" s="75"/>
      <c r="N33" s="18"/>
      <c r="O33" s="18"/>
      <c r="P33" s="18"/>
      <c r="Q33" s="18"/>
      <c r="R33" s="18"/>
    </row>
    <row r="34" spans="1:70" s="25" customFormat="1" ht="27" customHeight="1" x14ac:dyDescent="0.25">
      <c r="A34" s="9" t="s">
        <v>169</v>
      </c>
      <c r="B34" s="68" t="s">
        <v>168</v>
      </c>
      <c r="C34" s="69"/>
      <c r="D34" s="70"/>
      <c r="E34" s="68" t="s">
        <v>2</v>
      </c>
      <c r="F34" s="69"/>
      <c r="G34" s="70"/>
      <c r="H34" s="68" t="s">
        <v>3</v>
      </c>
      <c r="I34" s="69"/>
      <c r="J34" s="70"/>
      <c r="K34" s="68" t="s">
        <v>6</v>
      </c>
      <c r="L34" s="69"/>
      <c r="M34" s="70"/>
      <c r="N34" s="18"/>
      <c r="O34" s="18"/>
      <c r="P34" s="18"/>
      <c r="Q34" s="18"/>
      <c r="R34" s="18"/>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row>
    <row r="35" spans="1:70" ht="12.75" customHeight="1" x14ac:dyDescent="0.2">
      <c r="A35" s="9" t="s">
        <v>170</v>
      </c>
      <c r="B35" s="61" t="s">
        <v>24</v>
      </c>
      <c r="C35" s="63" t="s">
        <v>179</v>
      </c>
      <c r="D35" s="59" t="s">
        <v>201</v>
      </c>
      <c r="E35" s="61" t="s">
        <v>24</v>
      </c>
      <c r="F35" s="63" t="s">
        <v>179</v>
      </c>
      <c r="G35" s="59" t="s">
        <v>201</v>
      </c>
      <c r="H35" s="61" t="s">
        <v>24</v>
      </c>
      <c r="I35" s="63" t="s">
        <v>179</v>
      </c>
      <c r="J35" s="59" t="s">
        <v>201</v>
      </c>
      <c r="K35" s="61" t="s">
        <v>24</v>
      </c>
      <c r="L35" s="63" t="s">
        <v>179</v>
      </c>
      <c r="M35" s="59" t="s">
        <v>201</v>
      </c>
      <c r="N35" s="14"/>
      <c r="O35" s="18"/>
      <c r="P35" s="19"/>
      <c r="Q35" s="19"/>
      <c r="R35" s="14"/>
    </row>
    <row r="36" spans="1:70" x14ac:dyDescent="0.2">
      <c r="A36" s="9" t="s">
        <v>171</v>
      </c>
      <c r="B36" s="62"/>
      <c r="C36" s="64"/>
      <c r="D36" s="60"/>
      <c r="E36" s="62"/>
      <c r="F36" s="64"/>
      <c r="G36" s="60"/>
      <c r="H36" s="62"/>
      <c r="I36" s="64"/>
      <c r="J36" s="60"/>
      <c r="K36" s="62"/>
      <c r="L36" s="64"/>
      <c r="M36" s="60"/>
      <c r="N36" s="14"/>
      <c r="O36" s="18"/>
      <c r="P36" s="20"/>
      <c r="Q36" s="20"/>
      <c r="R36" s="14"/>
    </row>
    <row r="37" spans="1:70" s="12" customFormat="1" x14ac:dyDescent="0.2">
      <c r="A37" s="13" t="s">
        <v>192</v>
      </c>
      <c r="B37" s="37">
        <v>50</v>
      </c>
      <c r="C37" s="37">
        <v>15</v>
      </c>
      <c r="D37" s="37">
        <v>20</v>
      </c>
      <c r="E37" s="37">
        <v>50</v>
      </c>
      <c r="F37" s="37">
        <v>15</v>
      </c>
      <c r="G37" s="37">
        <v>20</v>
      </c>
      <c r="H37" s="37">
        <v>50</v>
      </c>
      <c r="I37" s="37">
        <v>15</v>
      </c>
      <c r="J37" s="37">
        <v>20</v>
      </c>
      <c r="K37" s="37">
        <v>50</v>
      </c>
      <c r="L37" s="37">
        <v>15</v>
      </c>
      <c r="M37" s="37">
        <v>20</v>
      </c>
    </row>
    <row r="38" spans="1:70" s="12" customFormat="1" x14ac:dyDescent="0.2">
      <c r="A38" s="13" t="s">
        <v>187</v>
      </c>
      <c r="B38" s="32">
        <v>2</v>
      </c>
      <c r="C38" s="32">
        <v>0.5</v>
      </c>
      <c r="D38" s="32">
        <v>1</v>
      </c>
      <c r="E38" s="32">
        <v>2</v>
      </c>
      <c r="F38" s="32">
        <v>0.5</v>
      </c>
      <c r="G38" s="32">
        <v>1</v>
      </c>
      <c r="H38" s="32">
        <v>2</v>
      </c>
      <c r="I38" s="32">
        <v>0.5</v>
      </c>
      <c r="J38" s="32">
        <v>1</v>
      </c>
      <c r="K38" s="32">
        <v>2</v>
      </c>
      <c r="L38" s="32">
        <v>0.5</v>
      </c>
      <c r="M38" s="32">
        <v>1</v>
      </c>
    </row>
    <row r="39" spans="1:70" s="12" customFormat="1" x14ac:dyDescent="0.2">
      <c r="A39" s="13" t="s">
        <v>188</v>
      </c>
      <c r="B39" s="32">
        <v>2</v>
      </c>
      <c r="C39" s="32">
        <v>0.5</v>
      </c>
      <c r="D39" s="32">
        <v>1</v>
      </c>
      <c r="E39" s="32">
        <v>2</v>
      </c>
      <c r="F39" s="32">
        <v>0.5</v>
      </c>
      <c r="G39" s="32">
        <v>1</v>
      </c>
      <c r="H39" s="32">
        <v>2</v>
      </c>
      <c r="I39" s="32">
        <v>0.5</v>
      </c>
      <c r="J39" s="32">
        <v>1</v>
      </c>
      <c r="K39" s="32">
        <v>2</v>
      </c>
      <c r="L39" s="32">
        <v>0.5</v>
      </c>
      <c r="M39" s="32">
        <v>1</v>
      </c>
    </row>
    <row r="40" spans="1:70" s="12" customFormat="1" x14ac:dyDescent="0.2">
      <c r="A40" s="13" t="s">
        <v>189</v>
      </c>
      <c r="B40" s="32">
        <v>2</v>
      </c>
      <c r="C40" s="32">
        <v>0.5</v>
      </c>
      <c r="D40" s="32">
        <v>1</v>
      </c>
      <c r="E40" s="32">
        <v>2</v>
      </c>
      <c r="F40" s="32">
        <v>0.5</v>
      </c>
      <c r="G40" s="32">
        <v>1</v>
      </c>
      <c r="H40" s="32">
        <v>2</v>
      </c>
      <c r="I40" s="32">
        <v>0.5</v>
      </c>
      <c r="J40" s="32">
        <v>1</v>
      </c>
      <c r="K40" s="32">
        <v>2</v>
      </c>
      <c r="L40" s="32">
        <v>0.5</v>
      </c>
      <c r="M40" s="32">
        <v>1</v>
      </c>
    </row>
    <row r="41" spans="1:70" s="12" customFormat="1" ht="12" customHeight="1" x14ac:dyDescent="0.2">
      <c r="A41" s="13" t="s">
        <v>190</v>
      </c>
      <c r="B41" s="32">
        <v>2</v>
      </c>
      <c r="C41" s="32">
        <v>0.5</v>
      </c>
      <c r="D41" s="32">
        <v>1</v>
      </c>
      <c r="E41" s="32">
        <v>2</v>
      </c>
      <c r="F41" s="32">
        <v>0.5</v>
      </c>
      <c r="G41" s="32">
        <v>1</v>
      </c>
      <c r="H41" s="32">
        <v>2</v>
      </c>
      <c r="I41" s="32">
        <v>0.5</v>
      </c>
      <c r="J41" s="32">
        <v>1</v>
      </c>
      <c r="K41" s="32">
        <v>2</v>
      </c>
      <c r="L41" s="32">
        <v>0.5</v>
      </c>
      <c r="M41" s="32">
        <v>1</v>
      </c>
    </row>
    <row r="42" spans="1:70" s="12" customFormat="1" x14ac:dyDescent="0.2">
      <c r="A42" s="13" t="s">
        <v>191</v>
      </c>
      <c r="B42" s="32">
        <v>2</v>
      </c>
      <c r="C42" s="32">
        <v>0.5</v>
      </c>
      <c r="D42" s="32">
        <v>1</v>
      </c>
      <c r="E42" s="32">
        <v>2</v>
      </c>
      <c r="F42" s="32">
        <v>0.5</v>
      </c>
      <c r="G42" s="32">
        <v>1</v>
      </c>
      <c r="H42" s="32">
        <v>2</v>
      </c>
      <c r="I42" s="32">
        <v>0.5</v>
      </c>
      <c r="J42" s="32">
        <v>1</v>
      </c>
      <c r="K42" s="32">
        <v>2</v>
      </c>
      <c r="L42" s="32">
        <v>0.5</v>
      </c>
      <c r="M42" s="32">
        <v>1</v>
      </c>
    </row>
    <row r="43" spans="1:70" s="12" customFormat="1" x14ac:dyDescent="0.2">
      <c r="A43" s="13" t="s">
        <v>128</v>
      </c>
      <c r="B43" s="32">
        <v>2</v>
      </c>
      <c r="C43" s="32">
        <v>0.5</v>
      </c>
      <c r="D43" s="32">
        <v>1</v>
      </c>
      <c r="E43" s="32">
        <v>2</v>
      </c>
      <c r="F43" s="32">
        <v>0.5</v>
      </c>
      <c r="G43" s="32">
        <v>1</v>
      </c>
      <c r="H43" s="32">
        <v>2</v>
      </c>
      <c r="I43" s="32">
        <v>0.5</v>
      </c>
      <c r="J43" s="32">
        <v>1</v>
      </c>
      <c r="K43" s="32">
        <v>2</v>
      </c>
      <c r="L43" s="32">
        <v>0.5</v>
      </c>
      <c r="M43" s="32">
        <v>1</v>
      </c>
    </row>
    <row r="44" spans="1:70" s="12" customFormat="1" x14ac:dyDescent="0.2">
      <c r="A44" s="13" t="s">
        <v>193</v>
      </c>
      <c r="B44" s="32">
        <v>2</v>
      </c>
      <c r="C44" s="32">
        <v>0.5</v>
      </c>
      <c r="D44" s="32">
        <v>1</v>
      </c>
      <c r="E44" s="32">
        <v>2</v>
      </c>
      <c r="F44" s="32">
        <v>0.5</v>
      </c>
      <c r="G44" s="32">
        <v>1</v>
      </c>
      <c r="H44" s="32">
        <v>2</v>
      </c>
      <c r="I44" s="32">
        <v>0.5</v>
      </c>
      <c r="J44" s="32">
        <v>1</v>
      </c>
      <c r="K44" s="32">
        <v>2</v>
      </c>
      <c r="L44" s="32">
        <v>0.5</v>
      </c>
      <c r="M44" s="32">
        <v>1</v>
      </c>
    </row>
    <row r="45" spans="1:70" s="12" customFormat="1" x14ac:dyDescent="0.2">
      <c r="A45" s="13" t="s">
        <v>129</v>
      </c>
      <c r="B45" s="32">
        <v>2</v>
      </c>
      <c r="C45" s="32">
        <v>0.5</v>
      </c>
      <c r="D45" s="32">
        <v>1</v>
      </c>
      <c r="E45" s="32">
        <v>2</v>
      </c>
      <c r="F45" s="32">
        <v>0.5</v>
      </c>
      <c r="G45" s="32">
        <v>1</v>
      </c>
      <c r="H45" s="32">
        <v>2</v>
      </c>
      <c r="I45" s="32">
        <v>0.5</v>
      </c>
      <c r="J45" s="32">
        <v>1</v>
      </c>
      <c r="K45" s="32">
        <v>2</v>
      </c>
      <c r="L45" s="32">
        <v>0.5</v>
      </c>
      <c r="M45" s="32">
        <v>1</v>
      </c>
    </row>
    <row r="46" spans="1:70" s="12" customFormat="1" x14ac:dyDescent="0.2">
      <c r="A46" s="13" t="s">
        <v>20</v>
      </c>
      <c r="B46" s="32">
        <v>2</v>
      </c>
      <c r="C46" s="32">
        <v>0.5</v>
      </c>
      <c r="D46" s="32">
        <v>1</v>
      </c>
      <c r="E46" s="32">
        <v>2</v>
      </c>
      <c r="F46" s="32">
        <v>0.5</v>
      </c>
      <c r="G46" s="32">
        <v>1</v>
      </c>
      <c r="H46" s="32">
        <v>2</v>
      </c>
      <c r="I46" s="32">
        <v>0.5</v>
      </c>
      <c r="J46" s="32">
        <v>1</v>
      </c>
      <c r="K46" s="32">
        <v>2</v>
      </c>
      <c r="L46" s="32">
        <v>0.5</v>
      </c>
      <c r="M46" s="32">
        <v>1</v>
      </c>
    </row>
    <row r="47" spans="1:70" s="12" customFormat="1" x14ac:dyDescent="0.2">
      <c r="A47" s="13" t="s">
        <v>130</v>
      </c>
      <c r="B47" s="32">
        <v>2</v>
      </c>
      <c r="C47" s="32">
        <v>0.5</v>
      </c>
      <c r="D47" s="32">
        <v>1</v>
      </c>
      <c r="E47" s="32">
        <v>2</v>
      </c>
      <c r="F47" s="32">
        <v>0.5</v>
      </c>
      <c r="G47" s="32">
        <v>1</v>
      </c>
      <c r="H47" s="32">
        <v>2</v>
      </c>
      <c r="I47" s="32">
        <v>0.5</v>
      </c>
      <c r="J47" s="32">
        <v>1</v>
      </c>
      <c r="K47" s="32">
        <v>2</v>
      </c>
      <c r="L47" s="32">
        <v>0.5</v>
      </c>
      <c r="M47" s="32">
        <v>1</v>
      </c>
    </row>
    <row r="48" spans="1:70" s="12" customFormat="1" x14ac:dyDescent="0.2">
      <c r="A48" s="13" t="s">
        <v>131</v>
      </c>
      <c r="B48" s="32">
        <v>2</v>
      </c>
      <c r="C48" s="32">
        <v>0.5</v>
      </c>
      <c r="D48" s="32">
        <v>1</v>
      </c>
      <c r="E48" s="32">
        <v>2</v>
      </c>
      <c r="F48" s="32">
        <v>0.5</v>
      </c>
      <c r="G48" s="32">
        <v>1</v>
      </c>
      <c r="H48" s="32">
        <v>2</v>
      </c>
      <c r="I48" s="32">
        <v>0.5</v>
      </c>
      <c r="J48" s="32">
        <v>1</v>
      </c>
      <c r="K48" s="32">
        <v>2</v>
      </c>
      <c r="L48" s="32">
        <v>0.5</v>
      </c>
      <c r="M48" s="32">
        <v>1</v>
      </c>
    </row>
    <row r="49" spans="1:71" s="12" customFormat="1" x14ac:dyDescent="0.2">
      <c r="A49" s="13" t="s">
        <v>132</v>
      </c>
      <c r="B49" s="32">
        <v>2</v>
      </c>
      <c r="C49" s="32">
        <v>0.5</v>
      </c>
      <c r="D49" s="32">
        <v>1</v>
      </c>
      <c r="E49" s="32">
        <v>2</v>
      </c>
      <c r="F49" s="32">
        <v>0.5</v>
      </c>
      <c r="G49" s="32">
        <v>1</v>
      </c>
      <c r="H49" s="32">
        <v>2</v>
      </c>
      <c r="I49" s="32">
        <v>0.5</v>
      </c>
      <c r="J49" s="32">
        <v>1</v>
      </c>
      <c r="K49" s="32">
        <v>2</v>
      </c>
      <c r="L49" s="32">
        <v>0.5</v>
      </c>
      <c r="M49" s="32">
        <v>1</v>
      </c>
    </row>
    <row r="50" spans="1:71" s="12" customFormat="1" x14ac:dyDescent="0.2">
      <c r="A50" s="13" t="s">
        <v>167</v>
      </c>
      <c r="B50" s="32">
        <v>2</v>
      </c>
      <c r="C50" s="32">
        <v>0.5</v>
      </c>
      <c r="D50" s="32">
        <v>1</v>
      </c>
      <c r="E50" s="32">
        <v>2</v>
      </c>
      <c r="F50" s="32">
        <v>0.5</v>
      </c>
      <c r="G50" s="32">
        <v>1</v>
      </c>
      <c r="H50" s="32">
        <v>2</v>
      </c>
      <c r="I50" s="32">
        <v>0.5</v>
      </c>
      <c r="J50" s="32">
        <v>1</v>
      </c>
      <c r="K50" s="32">
        <v>2</v>
      </c>
      <c r="L50" s="32">
        <v>0.5</v>
      </c>
      <c r="M50" s="32">
        <v>1</v>
      </c>
    </row>
    <row r="51" spans="1:71" s="12" customFormat="1" x14ac:dyDescent="0.2">
      <c r="A51" s="13" t="s">
        <v>133</v>
      </c>
      <c r="B51" s="32">
        <v>2</v>
      </c>
      <c r="C51" s="32">
        <v>0.5</v>
      </c>
      <c r="D51" s="32">
        <v>1</v>
      </c>
      <c r="E51" s="32">
        <v>2</v>
      </c>
      <c r="F51" s="32">
        <v>0.5</v>
      </c>
      <c r="G51" s="32">
        <v>1</v>
      </c>
      <c r="H51" s="32">
        <v>2</v>
      </c>
      <c r="I51" s="32">
        <v>0.5</v>
      </c>
      <c r="J51" s="32">
        <v>1</v>
      </c>
      <c r="K51" s="32">
        <v>2</v>
      </c>
      <c r="L51" s="32">
        <v>0.5</v>
      </c>
      <c r="M51" s="32">
        <v>1</v>
      </c>
    </row>
    <row r="52" spans="1:71" s="12" customFormat="1" x14ac:dyDescent="0.2">
      <c r="A52" s="13" t="s">
        <v>134</v>
      </c>
      <c r="B52" s="32">
        <v>2</v>
      </c>
      <c r="C52" s="32">
        <v>0.5</v>
      </c>
      <c r="D52" s="32">
        <v>1</v>
      </c>
      <c r="E52" s="32">
        <v>2</v>
      </c>
      <c r="F52" s="32">
        <v>0.5</v>
      </c>
      <c r="G52" s="32">
        <v>1</v>
      </c>
      <c r="H52" s="32">
        <v>2</v>
      </c>
      <c r="I52" s="32">
        <v>0.5</v>
      </c>
      <c r="J52" s="32">
        <v>1</v>
      </c>
      <c r="K52" s="32">
        <v>2</v>
      </c>
      <c r="L52" s="32">
        <v>0.5</v>
      </c>
      <c r="M52" s="32">
        <v>1</v>
      </c>
    </row>
    <row r="53" spans="1:71" s="12" customFormat="1" x14ac:dyDescent="0.2">
      <c r="A53" s="15" t="s">
        <v>25</v>
      </c>
      <c r="B53" s="32">
        <v>2</v>
      </c>
      <c r="C53" s="32">
        <v>0.5</v>
      </c>
      <c r="D53" s="32">
        <v>1</v>
      </c>
      <c r="E53" s="32">
        <v>2</v>
      </c>
      <c r="F53" s="32">
        <v>0.5</v>
      </c>
      <c r="G53" s="32">
        <v>1</v>
      </c>
      <c r="H53" s="32">
        <v>2</v>
      </c>
      <c r="I53" s="32">
        <v>0.5</v>
      </c>
      <c r="J53" s="32">
        <v>1</v>
      </c>
      <c r="K53" s="32">
        <v>2</v>
      </c>
      <c r="L53" s="32">
        <v>0.5</v>
      </c>
      <c r="M53" s="32">
        <v>1</v>
      </c>
      <c r="N53" s="26"/>
      <c r="O53" s="26"/>
      <c r="P53" s="26"/>
      <c r="Q53" s="26"/>
      <c r="R53" s="26"/>
    </row>
    <row r="54" spans="1:71" s="12" customFormat="1" x14ac:dyDescent="0.2">
      <c r="A54" s="15" t="s">
        <v>26</v>
      </c>
      <c r="B54" s="32">
        <v>2</v>
      </c>
      <c r="C54" s="32">
        <v>0.5</v>
      </c>
      <c r="D54" s="32">
        <v>1</v>
      </c>
      <c r="E54" s="32">
        <v>2</v>
      </c>
      <c r="F54" s="32">
        <v>0.5</v>
      </c>
      <c r="G54" s="32">
        <v>1</v>
      </c>
      <c r="H54" s="32">
        <v>2</v>
      </c>
      <c r="I54" s="32">
        <v>0.5</v>
      </c>
      <c r="J54" s="32">
        <v>1</v>
      </c>
      <c r="K54" s="32">
        <v>2</v>
      </c>
      <c r="L54" s="32">
        <v>0.5</v>
      </c>
      <c r="M54" s="32">
        <v>1</v>
      </c>
      <c r="N54" s="26"/>
      <c r="O54" s="26"/>
      <c r="P54" s="26"/>
      <c r="Q54" s="26"/>
      <c r="R54" s="26"/>
    </row>
    <row r="55" spans="1:71" s="12" customFormat="1" x14ac:dyDescent="0.2">
      <c r="A55" s="15" t="s">
        <v>27</v>
      </c>
      <c r="B55" s="32">
        <v>2</v>
      </c>
      <c r="C55" s="32">
        <v>0.5</v>
      </c>
      <c r="D55" s="32">
        <v>1</v>
      </c>
      <c r="E55" s="32">
        <v>2</v>
      </c>
      <c r="F55" s="32">
        <v>0.5</v>
      </c>
      <c r="G55" s="32">
        <v>1</v>
      </c>
      <c r="H55" s="32">
        <v>2</v>
      </c>
      <c r="I55" s="32">
        <v>0.5</v>
      </c>
      <c r="J55" s="32">
        <v>1</v>
      </c>
      <c r="K55" s="32">
        <v>2</v>
      </c>
      <c r="L55" s="32">
        <v>0.5</v>
      </c>
      <c r="M55" s="32">
        <v>1</v>
      </c>
      <c r="N55" s="26"/>
      <c r="O55" s="26"/>
      <c r="P55" s="26"/>
      <c r="Q55" s="26"/>
      <c r="R55" s="26"/>
    </row>
    <row r="56" spans="1:71" s="12" customFormat="1" x14ac:dyDescent="0.2">
      <c r="A56" s="15" t="s">
        <v>28</v>
      </c>
      <c r="B56" s="32">
        <v>2</v>
      </c>
      <c r="C56" s="32">
        <v>0.5</v>
      </c>
      <c r="D56" s="32">
        <v>1</v>
      </c>
      <c r="E56" s="32">
        <v>2</v>
      </c>
      <c r="F56" s="32">
        <v>0.5</v>
      </c>
      <c r="G56" s="32">
        <v>1</v>
      </c>
      <c r="H56" s="32">
        <v>2</v>
      </c>
      <c r="I56" s="32">
        <v>0.5</v>
      </c>
      <c r="J56" s="32">
        <v>1</v>
      </c>
      <c r="K56" s="32">
        <v>2</v>
      </c>
      <c r="L56" s="32">
        <v>0.5</v>
      </c>
      <c r="M56" s="32">
        <v>1</v>
      </c>
      <c r="N56" s="26"/>
      <c r="O56" s="26"/>
      <c r="P56" s="26"/>
      <c r="Q56" s="26"/>
      <c r="R56" s="26"/>
    </row>
    <row r="57" spans="1:71" s="12" customFormat="1" x14ac:dyDescent="0.2">
      <c r="A57" s="15" t="s">
        <v>29</v>
      </c>
      <c r="B57" s="32">
        <v>2</v>
      </c>
      <c r="C57" s="32">
        <v>0.5</v>
      </c>
      <c r="D57" s="32">
        <v>1</v>
      </c>
      <c r="E57" s="32">
        <v>2</v>
      </c>
      <c r="F57" s="32">
        <v>0.5</v>
      </c>
      <c r="G57" s="32">
        <v>1</v>
      </c>
      <c r="H57" s="32">
        <v>2</v>
      </c>
      <c r="I57" s="32">
        <v>0.5</v>
      </c>
      <c r="J57" s="32">
        <v>1</v>
      </c>
      <c r="K57" s="32">
        <v>2</v>
      </c>
      <c r="L57" s="32">
        <v>0.5</v>
      </c>
      <c r="M57" s="32">
        <v>1</v>
      </c>
      <c r="N57" s="26"/>
      <c r="O57" s="26"/>
      <c r="P57" s="26"/>
      <c r="Q57" s="26"/>
      <c r="R57" s="26"/>
    </row>
    <row r="58" spans="1:71" s="12" customFormat="1" x14ac:dyDescent="0.2">
      <c r="A58" s="15" t="s">
        <v>30</v>
      </c>
      <c r="B58" s="32">
        <v>2</v>
      </c>
      <c r="C58" s="32">
        <v>0.5</v>
      </c>
      <c r="D58" s="32">
        <v>1</v>
      </c>
      <c r="E58" s="32">
        <v>2</v>
      </c>
      <c r="F58" s="32">
        <v>0.5</v>
      </c>
      <c r="G58" s="32">
        <v>1</v>
      </c>
      <c r="H58" s="32">
        <v>2</v>
      </c>
      <c r="I58" s="32">
        <v>0.5</v>
      </c>
      <c r="J58" s="32">
        <v>1</v>
      </c>
      <c r="K58" s="32">
        <v>2</v>
      </c>
      <c r="L58" s="32">
        <v>0.5</v>
      </c>
      <c r="M58" s="32">
        <v>1</v>
      </c>
      <c r="N58" s="26"/>
      <c r="O58" s="26"/>
      <c r="P58" s="26"/>
      <c r="Q58" s="26"/>
      <c r="R58" s="26"/>
    </row>
    <row r="59" spans="1:71" s="12" customFormat="1" x14ac:dyDescent="0.2">
      <c r="A59" s="15" t="s">
        <v>60</v>
      </c>
      <c r="B59" s="32">
        <v>2</v>
      </c>
      <c r="C59" s="32">
        <v>0.5</v>
      </c>
      <c r="D59" s="32">
        <v>1</v>
      </c>
      <c r="E59" s="32">
        <v>2</v>
      </c>
      <c r="F59" s="32">
        <v>0.5</v>
      </c>
      <c r="G59" s="32">
        <v>1</v>
      </c>
      <c r="H59" s="32">
        <v>2</v>
      </c>
      <c r="I59" s="32">
        <v>0.5</v>
      </c>
      <c r="J59" s="32">
        <v>1</v>
      </c>
      <c r="K59" s="32">
        <v>2</v>
      </c>
      <c r="L59" s="32">
        <v>0.5</v>
      </c>
      <c r="M59" s="32">
        <v>1</v>
      </c>
      <c r="N59" s="26"/>
      <c r="O59" s="26"/>
      <c r="P59" s="26"/>
      <c r="Q59" s="26"/>
      <c r="R59" s="26"/>
    </row>
    <row r="60" spans="1:71" s="12" customFormat="1" x14ac:dyDescent="0.2">
      <c r="A60" s="15" t="s">
        <v>62</v>
      </c>
      <c r="B60" s="32">
        <v>2</v>
      </c>
      <c r="C60" s="32">
        <v>0.5</v>
      </c>
      <c r="D60" s="32">
        <v>1</v>
      </c>
      <c r="E60" s="32">
        <v>2</v>
      </c>
      <c r="F60" s="32">
        <v>0.5</v>
      </c>
      <c r="G60" s="32">
        <v>1</v>
      </c>
      <c r="H60" s="32">
        <v>2</v>
      </c>
      <c r="I60" s="32">
        <v>0.5</v>
      </c>
      <c r="J60" s="32">
        <v>1</v>
      </c>
      <c r="K60" s="32">
        <v>2</v>
      </c>
      <c r="L60" s="32">
        <v>0.5</v>
      </c>
      <c r="M60" s="32">
        <v>1</v>
      </c>
      <c r="N60" s="26"/>
      <c r="O60" s="26"/>
      <c r="P60" s="26"/>
      <c r="Q60" s="26"/>
      <c r="R60" s="26"/>
    </row>
    <row r="61" spans="1:71" s="11" customFormat="1" x14ac:dyDescent="0.2">
      <c r="A61" s="15" t="s">
        <v>172</v>
      </c>
      <c r="B61" s="32">
        <v>2</v>
      </c>
      <c r="C61" s="32">
        <v>0.5</v>
      </c>
      <c r="D61" s="32">
        <v>1</v>
      </c>
      <c r="E61" s="32">
        <v>2</v>
      </c>
      <c r="F61" s="32">
        <v>0.5</v>
      </c>
      <c r="G61" s="32">
        <v>1</v>
      </c>
      <c r="H61" s="32">
        <v>2</v>
      </c>
      <c r="I61" s="32">
        <v>0.5</v>
      </c>
      <c r="J61" s="32">
        <v>1</v>
      </c>
      <c r="K61" s="32">
        <v>2</v>
      </c>
      <c r="L61" s="32">
        <v>0.5</v>
      </c>
      <c r="M61" s="32">
        <v>1</v>
      </c>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12"/>
      <c r="AT61" s="12"/>
      <c r="AU61" s="12"/>
      <c r="AV61" s="12"/>
      <c r="AW61" s="12"/>
      <c r="AX61" s="12"/>
      <c r="AY61" s="12"/>
      <c r="AZ61" s="12"/>
      <c r="BA61" s="12"/>
      <c r="BB61" s="12"/>
      <c r="BC61" s="12"/>
      <c r="BD61" s="12"/>
      <c r="BE61" s="12"/>
      <c r="BF61" s="12"/>
      <c r="BG61" s="12"/>
      <c r="BH61" s="12"/>
      <c r="BI61" s="12"/>
      <c r="BJ61" s="12"/>
      <c r="BK61" s="12"/>
      <c r="BL61" s="12"/>
      <c r="BM61" s="12"/>
      <c r="BN61" s="12"/>
      <c r="BO61" s="12"/>
      <c r="BP61" s="12"/>
      <c r="BQ61" s="12"/>
      <c r="BR61" s="12"/>
      <c r="BS61" s="28"/>
    </row>
    <row r="62" spans="1:71" s="11" customFormat="1" x14ac:dyDescent="0.2">
      <c r="A62" s="15" t="s">
        <v>63</v>
      </c>
      <c r="B62" s="32">
        <v>2</v>
      </c>
      <c r="C62" s="32">
        <v>0.5</v>
      </c>
      <c r="D62" s="32">
        <v>1</v>
      </c>
      <c r="E62" s="32">
        <v>2</v>
      </c>
      <c r="F62" s="32">
        <v>0.5</v>
      </c>
      <c r="G62" s="32">
        <v>1</v>
      </c>
      <c r="H62" s="32">
        <v>2</v>
      </c>
      <c r="I62" s="32">
        <v>0.5</v>
      </c>
      <c r="J62" s="32">
        <v>1</v>
      </c>
      <c r="K62" s="32">
        <v>2</v>
      </c>
      <c r="L62" s="32">
        <v>0.5</v>
      </c>
      <c r="M62" s="32">
        <v>1</v>
      </c>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28"/>
    </row>
    <row r="63" spans="1:71" s="11" customFormat="1" x14ac:dyDescent="0.2">
      <c r="A63" s="15" t="s">
        <v>64</v>
      </c>
      <c r="B63" s="32">
        <v>2</v>
      </c>
      <c r="C63" s="32">
        <v>0.5</v>
      </c>
      <c r="D63" s="32">
        <v>1</v>
      </c>
      <c r="E63" s="32">
        <v>2</v>
      </c>
      <c r="F63" s="32">
        <v>0.5</v>
      </c>
      <c r="G63" s="32">
        <v>1</v>
      </c>
      <c r="H63" s="32">
        <v>2</v>
      </c>
      <c r="I63" s="32">
        <v>0.5</v>
      </c>
      <c r="J63" s="32">
        <v>1</v>
      </c>
      <c r="K63" s="32">
        <v>2</v>
      </c>
      <c r="L63" s="32">
        <v>0.5</v>
      </c>
      <c r="M63" s="32">
        <v>1</v>
      </c>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28"/>
    </row>
    <row r="64" spans="1:71" s="11" customFormat="1" x14ac:dyDescent="0.2">
      <c r="A64" s="15" t="s">
        <v>65</v>
      </c>
      <c r="B64" s="32">
        <v>2</v>
      </c>
      <c r="C64" s="32">
        <v>0.5</v>
      </c>
      <c r="D64" s="32">
        <v>1</v>
      </c>
      <c r="E64" s="32">
        <v>2</v>
      </c>
      <c r="F64" s="32">
        <v>0.5</v>
      </c>
      <c r="G64" s="32">
        <v>1</v>
      </c>
      <c r="H64" s="32">
        <v>2</v>
      </c>
      <c r="I64" s="32">
        <v>0.5</v>
      </c>
      <c r="J64" s="32">
        <v>1</v>
      </c>
      <c r="K64" s="32">
        <v>2</v>
      </c>
      <c r="L64" s="32">
        <v>0.5</v>
      </c>
      <c r="M64" s="32">
        <v>1</v>
      </c>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2"/>
      <c r="AW64" s="12"/>
      <c r="AX64" s="12"/>
      <c r="AY64" s="12"/>
      <c r="AZ64" s="12"/>
      <c r="BA64" s="12"/>
      <c r="BB64" s="12"/>
      <c r="BC64" s="12"/>
      <c r="BD64" s="12"/>
      <c r="BE64" s="12"/>
      <c r="BF64" s="12"/>
      <c r="BG64" s="12"/>
      <c r="BH64" s="12"/>
      <c r="BI64" s="12"/>
      <c r="BJ64" s="12"/>
      <c r="BK64" s="12"/>
      <c r="BL64" s="12"/>
      <c r="BM64" s="12"/>
      <c r="BN64" s="12"/>
      <c r="BO64" s="12"/>
      <c r="BP64" s="12"/>
      <c r="BQ64" s="12"/>
      <c r="BR64" s="12"/>
      <c r="BS64" s="28"/>
    </row>
    <row r="65" spans="1:71" s="11" customFormat="1" x14ac:dyDescent="0.2">
      <c r="A65" s="15" t="s">
        <v>66</v>
      </c>
      <c r="B65" s="32">
        <v>2</v>
      </c>
      <c r="C65" s="32">
        <v>0.5</v>
      </c>
      <c r="D65" s="32">
        <v>1</v>
      </c>
      <c r="E65" s="32">
        <v>2</v>
      </c>
      <c r="F65" s="32">
        <v>0.5</v>
      </c>
      <c r="G65" s="32">
        <v>1</v>
      </c>
      <c r="H65" s="32">
        <v>2</v>
      </c>
      <c r="I65" s="32">
        <v>0.5</v>
      </c>
      <c r="J65" s="32">
        <v>1</v>
      </c>
      <c r="K65" s="32">
        <v>2</v>
      </c>
      <c r="L65" s="32">
        <v>0.5</v>
      </c>
      <c r="M65" s="32">
        <v>1</v>
      </c>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12"/>
      <c r="AV65" s="12"/>
      <c r="AW65" s="12"/>
      <c r="AX65" s="12"/>
      <c r="AY65" s="12"/>
      <c r="AZ65" s="12"/>
      <c r="BA65" s="12"/>
      <c r="BB65" s="12"/>
      <c r="BC65" s="12"/>
      <c r="BD65" s="12"/>
      <c r="BE65" s="12"/>
      <c r="BF65" s="12"/>
      <c r="BG65" s="12"/>
      <c r="BH65" s="12"/>
      <c r="BI65" s="12"/>
      <c r="BJ65" s="12"/>
      <c r="BK65" s="12"/>
      <c r="BL65" s="12"/>
      <c r="BM65" s="12"/>
      <c r="BN65" s="12"/>
      <c r="BO65" s="12"/>
      <c r="BP65" s="12"/>
      <c r="BQ65" s="12"/>
      <c r="BR65" s="12"/>
      <c r="BS65" s="28"/>
    </row>
    <row r="66" spans="1:71" s="11" customFormat="1" x14ac:dyDescent="0.2">
      <c r="A66" s="15" t="s">
        <v>67</v>
      </c>
      <c r="B66" s="32">
        <v>2</v>
      </c>
      <c r="C66" s="32">
        <v>0.5</v>
      </c>
      <c r="D66" s="32">
        <v>1</v>
      </c>
      <c r="E66" s="32">
        <v>2</v>
      </c>
      <c r="F66" s="32">
        <v>0.5</v>
      </c>
      <c r="G66" s="32">
        <v>1</v>
      </c>
      <c r="H66" s="32">
        <v>2</v>
      </c>
      <c r="I66" s="32">
        <v>0.5</v>
      </c>
      <c r="J66" s="32">
        <v>1</v>
      </c>
      <c r="K66" s="32">
        <v>2</v>
      </c>
      <c r="L66" s="32">
        <v>0.5</v>
      </c>
      <c r="M66" s="32">
        <v>1</v>
      </c>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12"/>
      <c r="AY66" s="12"/>
      <c r="AZ66" s="12"/>
      <c r="BA66" s="12"/>
      <c r="BB66" s="12"/>
      <c r="BC66" s="12"/>
      <c r="BD66" s="12"/>
      <c r="BE66" s="12"/>
      <c r="BF66" s="12"/>
      <c r="BG66" s="12"/>
      <c r="BH66" s="12"/>
      <c r="BI66" s="12"/>
      <c r="BJ66" s="12"/>
      <c r="BK66" s="12"/>
      <c r="BL66" s="12"/>
      <c r="BM66" s="12"/>
      <c r="BN66" s="12"/>
      <c r="BO66" s="12"/>
      <c r="BP66" s="12"/>
      <c r="BQ66" s="12"/>
      <c r="BR66" s="12"/>
      <c r="BS66" s="28"/>
    </row>
    <row r="67" spans="1:71" s="11" customFormat="1" x14ac:dyDescent="0.2">
      <c r="A67" s="15" t="s">
        <v>68</v>
      </c>
      <c r="B67" s="32">
        <v>2</v>
      </c>
      <c r="C67" s="32">
        <v>0.5</v>
      </c>
      <c r="D67" s="32">
        <v>1</v>
      </c>
      <c r="E67" s="32">
        <v>2</v>
      </c>
      <c r="F67" s="32">
        <v>0.5</v>
      </c>
      <c r="G67" s="32">
        <v>1</v>
      </c>
      <c r="H67" s="32">
        <v>2</v>
      </c>
      <c r="I67" s="32">
        <v>0.5</v>
      </c>
      <c r="J67" s="32">
        <v>1</v>
      </c>
      <c r="K67" s="32">
        <v>2</v>
      </c>
      <c r="L67" s="32">
        <v>0.5</v>
      </c>
      <c r="M67" s="32">
        <v>1</v>
      </c>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2"/>
      <c r="AS67" s="12"/>
      <c r="AT67" s="12"/>
      <c r="AU67" s="12"/>
      <c r="AV67" s="12"/>
      <c r="AW67" s="12"/>
      <c r="AX67" s="12"/>
      <c r="AY67" s="12"/>
      <c r="AZ67" s="12"/>
      <c r="BA67" s="12"/>
      <c r="BB67" s="12"/>
      <c r="BC67" s="12"/>
      <c r="BD67" s="12"/>
      <c r="BE67" s="12"/>
      <c r="BF67" s="12"/>
      <c r="BG67" s="12"/>
      <c r="BH67" s="12"/>
      <c r="BI67" s="12"/>
      <c r="BJ67" s="12"/>
      <c r="BK67" s="12"/>
      <c r="BL67" s="12"/>
      <c r="BM67" s="12"/>
      <c r="BN67" s="12"/>
      <c r="BO67" s="12"/>
      <c r="BP67" s="12"/>
      <c r="BQ67" s="12"/>
      <c r="BR67" s="12"/>
      <c r="BS67" s="28"/>
    </row>
    <row r="68" spans="1:71" s="11" customFormat="1" x14ac:dyDescent="0.2">
      <c r="A68" s="15" t="s">
        <v>69</v>
      </c>
      <c r="B68" s="32">
        <v>2</v>
      </c>
      <c r="C68" s="32">
        <v>0.5</v>
      </c>
      <c r="D68" s="32">
        <v>1</v>
      </c>
      <c r="E68" s="32">
        <v>2</v>
      </c>
      <c r="F68" s="32">
        <v>0.5</v>
      </c>
      <c r="G68" s="32">
        <v>1</v>
      </c>
      <c r="H68" s="32">
        <v>2</v>
      </c>
      <c r="I68" s="32">
        <v>0.5</v>
      </c>
      <c r="J68" s="32">
        <v>1</v>
      </c>
      <c r="K68" s="32">
        <v>2</v>
      </c>
      <c r="L68" s="32">
        <v>0.5</v>
      </c>
      <c r="M68" s="32">
        <v>1</v>
      </c>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12"/>
      <c r="AV68" s="12"/>
      <c r="AW68" s="12"/>
      <c r="AX68" s="12"/>
      <c r="AY68" s="12"/>
      <c r="AZ68" s="12"/>
      <c r="BA68" s="12"/>
      <c r="BB68" s="12"/>
      <c r="BC68" s="12"/>
      <c r="BD68" s="12"/>
      <c r="BE68" s="12"/>
      <c r="BF68" s="12"/>
      <c r="BG68" s="12"/>
      <c r="BH68" s="12"/>
      <c r="BI68" s="12"/>
      <c r="BJ68" s="12"/>
      <c r="BK68" s="12"/>
      <c r="BL68" s="12"/>
      <c r="BM68" s="12"/>
      <c r="BN68" s="12"/>
      <c r="BO68" s="12"/>
      <c r="BP68" s="12"/>
      <c r="BQ68" s="12"/>
      <c r="BR68" s="12"/>
      <c r="BS68" s="28"/>
    </row>
    <row r="69" spans="1:71" s="11" customFormat="1" x14ac:dyDescent="0.2">
      <c r="A69" s="15" t="s">
        <v>70</v>
      </c>
      <c r="B69" s="32">
        <v>2</v>
      </c>
      <c r="C69" s="32">
        <v>0.5</v>
      </c>
      <c r="D69" s="32">
        <v>1</v>
      </c>
      <c r="E69" s="32">
        <v>2</v>
      </c>
      <c r="F69" s="32">
        <v>0.5</v>
      </c>
      <c r="G69" s="32">
        <v>1</v>
      </c>
      <c r="H69" s="32">
        <v>2</v>
      </c>
      <c r="I69" s="32">
        <v>0.5</v>
      </c>
      <c r="J69" s="32">
        <v>1</v>
      </c>
      <c r="K69" s="32">
        <v>2</v>
      </c>
      <c r="L69" s="32">
        <v>0.5</v>
      </c>
      <c r="M69" s="32">
        <v>1</v>
      </c>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c r="AR69" s="12"/>
      <c r="AS69" s="12"/>
      <c r="AT69" s="12"/>
      <c r="AU69" s="12"/>
      <c r="AV69" s="12"/>
      <c r="AW69" s="12"/>
      <c r="AX69" s="12"/>
      <c r="AY69" s="12"/>
      <c r="AZ69" s="12"/>
      <c r="BA69" s="12"/>
      <c r="BB69" s="12"/>
      <c r="BC69" s="12"/>
      <c r="BD69" s="12"/>
      <c r="BE69" s="12"/>
      <c r="BF69" s="12"/>
      <c r="BG69" s="12"/>
      <c r="BH69" s="12"/>
      <c r="BI69" s="12"/>
      <c r="BJ69" s="12"/>
      <c r="BK69" s="12"/>
      <c r="BL69" s="12"/>
      <c r="BM69" s="12"/>
      <c r="BN69" s="12"/>
      <c r="BO69" s="12"/>
      <c r="BP69" s="12"/>
      <c r="BQ69" s="12"/>
      <c r="BR69" s="12"/>
      <c r="BS69" s="28"/>
    </row>
    <row r="70" spans="1:71" s="11" customFormat="1" ht="12.75" customHeight="1" x14ac:dyDescent="0.2">
      <c r="A70" s="15" t="s">
        <v>71</v>
      </c>
      <c r="B70" s="32">
        <v>2</v>
      </c>
      <c r="C70" s="32">
        <v>0.5</v>
      </c>
      <c r="D70" s="32">
        <v>1</v>
      </c>
      <c r="E70" s="32">
        <v>2</v>
      </c>
      <c r="F70" s="32">
        <v>0.5</v>
      </c>
      <c r="G70" s="32">
        <v>1</v>
      </c>
      <c r="H70" s="32">
        <v>2</v>
      </c>
      <c r="I70" s="32">
        <v>0.5</v>
      </c>
      <c r="J70" s="32">
        <v>1</v>
      </c>
      <c r="K70" s="32">
        <v>2</v>
      </c>
      <c r="L70" s="32">
        <v>0.5</v>
      </c>
      <c r="M70" s="32">
        <v>1</v>
      </c>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c r="AR70" s="12"/>
      <c r="AS70" s="12"/>
      <c r="AT70" s="12"/>
      <c r="AU70" s="12"/>
      <c r="AV70" s="12"/>
      <c r="AW70" s="12"/>
      <c r="AX70" s="12"/>
      <c r="AY70" s="12"/>
      <c r="AZ70" s="12"/>
      <c r="BA70" s="12"/>
      <c r="BB70" s="12"/>
      <c r="BC70" s="12"/>
      <c r="BD70" s="12"/>
      <c r="BE70" s="12"/>
      <c r="BF70" s="12"/>
      <c r="BG70" s="12"/>
      <c r="BH70" s="12"/>
      <c r="BI70" s="12"/>
      <c r="BJ70" s="12"/>
      <c r="BK70" s="12"/>
      <c r="BL70" s="12"/>
      <c r="BM70" s="12"/>
      <c r="BN70" s="12"/>
      <c r="BO70" s="12"/>
      <c r="BP70" s="12"/>
      <c r="BQ70" s="12"/>
      <c r="BR70" s="12"/>
      <c r="BS70" s="28"/>
    </row>
    <row r="71" spans="1:71" s="11" customFormat="1" x14ac:dyDescent="0.2">
      <c r="A71" s="15" t="s">
        <v>72</v>
      </c>
      <c r="B71" s="32">
        <v>2</v>
      </c>
      <c r="C71" s="32">
        <v>0.5</v>
      </c>
      <c r="D71" s="32">
        <v>1</v>
      </c>
      <c r="E71" s="32">
        <v>2</v>
      </c>
      <c r="F71" s="32">
        <v>0.5</v>
      </c>
      <c r="G71" s="32">
        <v>1</v>
      </c>
      <c r="H71" s="32">
        <v>2</v>
      </c>
      <c r="I71" s="32">
        <v>0.5</v>
      </c>
      <c r="J71" s="32">
        <v>1</v>
      </c>
      <c r="K71" s="32">
        <v>2</v>
      </c>
      <c r="L71" s="32">
        <v>0.5</v>
      </c>
      <c r="M71" s="32">
        <v>1</v>
      </c>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c r="AR71" s="12"/>
      <c r="AS71" s="12"/>
      <c r="AT71" s="12"/>
      <c r="AU71" s="12"/>
      <c r="AV71" s="12"/>
      <c r="AW71" s="12"/>
      <c r="AX71" s="12"/>
      <c r="AY71" s="12"/>
      <c r="AZ71" s="12"/>
      <c r="BA71" s="12"/>
      <c r="BB71" s="12"/>
      <c r="BC71" s="12"/>
      <c r="BD71" s="12"/>
      <c r="BE71" s="12"/>
      <c r="BF71" s="12"/>
      <c r="BG71" s="12"/>
      <c r="BH71" s="12"/>
      <c r="BI71" s="12"/>
      <c r="BJ71" s="12"/>
      <c r="BK71" s="12"/>
      <c r="BL71" s="12"/>
      <c r="BM71" s="12"/>
      <c r="BN71" s="12"/>
      <c r="BO71" s="12"/>
      <c r="BP71" s="12"/>
      <c r="BQ71" s="12"/>
      <c r="BR71" s="12"/>
      <c r="BS71" s="28"/>
    </row>
    <row r="72" spans="1:71" s="11" customFormat="1" x14ac:dyDescent="0.2">
      <c r="A72" s="15" t="s">
        <v>73</v>
      </c>
      <c r="B72" s="32">
        <v>2</v>
      </c>
      <c r="C72" s="32">
        <v>0.5</v>
      </c>
      <c r="D72" s="32">
        <v>1</v>
      </c>
      <c r="E72" s="32">
        <v>2</v>
      </c>
      <c r="F72" s="32">
        <v>0.5</v>
      </c>
      <c r="G72" s="32">
        <v>1</v>
      </c>
      <c r="H72" s="32">
        <v>2</v>
      </c>
      <c r="I72" s="32">
        <v>0.5</v>
      </c>
      <c r="J72" s="32">
        <v>1</v>
      </c>
      <c r="K72" s="32">
        <v>2</v>
      </c>
      <c r="L72" s="32">
        <v>0.5</v>
      </c>
      <c r="M72" s="32">
        <v>1</v>
      </c>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c r="AR72" s="12"/>
      <c r="AS72" s="12"/>
      <c r="AT72" s="12"/>
      <c r="AU72" s="12"/>
      <c r="AV72" s="12"/>
      <c r="AW72" s="12"/>
      <c r="AX72" s="12"/>
      <c r="AY72" s="12"/>
      <c r="AZ72" s="12"/>
      <c r="BA72" s="12"/>
      <c r="BB72" s="12"/>
      <c r="BC72" s="12"/>
      <c r="BD72" s="12"/>
      <c r="BE72" s="12"/>
      <c r="BF72" s="12"/>
      <c r="BG72" s="12"/>
      <c r="BH72" s="12"/>
      <c r="BI72" s="12"/>
      <c r="BJ72" s="12"/>
      <c r="BK72" s="12"/>
      <c r="BL72" s="12"/>
      <c r="BM72" s="12"/>
      <c r="BN72" s="12"/>
      <c r="BO72" s="12"/>
      <c r="BP72" s="12"/>
      <c r="BQ72" s="12"/>
      <c r="BR72" s="12"/>
      <c r="BS72" s="28"/>
    </row>
    <row r="73" spans="1:71" s="11" customFormat="1" x14ac:dyDescent="0.2">
      <c r="A73" s="15" t="s">
        <v>74</v>
      </c>
      <c r="B73" s="32">
        <v>2</v>
      </c>
      <c r="C73" s="32">
        <v>0.5</v>
      </c>
      <c r="D73" s="32">
        <v>1</v>
      </c>
      <c r="E73" s="32">
        <v>2</v>
      </c>
      <c r="F73" s="32">
        <v>0.5</v>
      </c>
      <c r="G73" s="32">
        <v>1</v>
      </c>
      <c r="H73" s="32">
        <v>2</v>
      </c>
      <c r="I73" s="32">
        <v>0.5</v>
      </c>
      <c r="J73" s="32">
        <v>1</v>
      </c>
      <c r="K73" s="32">
        <v>2</v>
      </c>
      <c r="L73" s="32">
        <v>0.5</v>
      </c>
      <c r="M73" s="32">
        <v>1</v>
      </c>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2"/>
      <c r="AS73" s="12"/>
      <c r="AT73" s="12"/>
      <c r="AU73" s="12"/>
      <c r="AV73" s="12"/>
      <c r="AW73" s="12"/>
      <c r="AX73" s="12"/>
      <c r="AY73" s="12"/>
      <c r="AZ73" s="12"/>
      <c r="BA73" s="12"/>
      <c r="BB73" s="12"/>
      <c r="BC73" s="12"/>
      <c r="BD73" s="12"/>
      <c r="BE73" s="12"/>
      <c r="BF73" s="12"/>
      <c r="BG73" s="12"/>
      <c r="BH73" s="12"/>
      <c r="BI73" s="12"/>
      <c r="BJ73" s="12"/>
      <c r="BK73" s="12"/>
      <c r="BL73" s="12"/>
      <c r="BM73" s="12"/>
      <c r="BN73" s="12"/>
      <c r="BO73" s="12"/>
      <c r="BP73" s="12"/>
      <c r="BQ73" s="12"/>
      <c r="BR73" s="12"/>
      <c r="BS73" s="28"/>
    </row>
    <row r="74" spans="1:71" s="11" customFormat="1" x14ac:dyDescent="0.2">
      <c r="A74" s="15" t="s">
        <v>75</v>
      </c>
      <c r="B74" s="32">
        <v>2</v>
      </c>
      <c r="C74" s="32">
        <v>0.5</v>
      </c>
      <c r="D74" s="32">
        <v>1</v>
      </c>
      <c r="E74" s="32">
        <v>2</v>
      </c>
      <c r="F74" s="32">
        <v>0.5</v>
      </c>
      <c r="G74" s="32">
        <v>1</v>
      </c>
      <c r="H74" s="32">
        <v>2</v>
      </c>
      <c r="I74" s="32">
        <v>0.5</v>
      </c>
      <c r="J74" s="32">
        <v>1</v>
      </c>
      <c r="K74" s="32">
        <v>2</v>
      </c>
      <c r="L74" s="32">
        <v>0.5</v>
      </c>
      <c r="M74" s="32">
        <v>1</v>
      </c>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c r="AR74" s="12"/>
      <c r="AS74" s="12"/>
      <c r="AT74" s="12"/>
      <c r="AU74" s="12"/>
      <c r="AV74" s="12"/>
      <c r="AW74" s="12"/>
      <c r="AX74" s="12"/>
      <c r="AY74" s="12"/>
      <c r="AZ74" s="12"/>
      <c r="BA74" s="12"/>
      <c r="BB74" s="12"/>
      <c r="BC74" s="12"/>
      <c r="BD74" s="12"/>
      <c r="BE74" s="12"/>
      <c r="BF74" s="12"/>
      <c r="BG74" s="12"/>
      <c r="BH74" s="12"/>
      <c r="BI74" s="12"/>
      <c r="BJ74" s="12"/>
      <c r="BK74" s="12"/>
      <c r="BL74" s="12"/>
      <c r="BM74" s="12"/>
      <c r="BN74" s="12"/>
      <c r="BO74" s="12"/>
      <c r="BP74" s="12"/>
      <c r="BQ74" s="12"/>
      <c r="BR74" s="12"/>
      <c r="BS74" s="28"/>
    </row>
    <row r="75" spans="1:71" s="11" customFormat="1" x14ac:dyDescent="0.2">
      <c r="A75" s="15" t="s">
        <v>61</v>
      </c>
      <c r="B75" s="32">
        <v>2</v>
      </c>
      <c r="C75" s="32">
        <v>0.5</v>
      </c>
      <c r="D75" s="32">
        <v>1</v>
      </c>
      <c r="E75" s="32">
        <v>2</v>
      </c>
      <c r="F75" s="32">
        <v>0.5</v>
      </c>
      <c r="G75" s="32">
        <v>1</v>
      </c>
      <c r="H75" s="32">
        <v>2</v>
      </c>
      <c r="I75" s="32">
        <v>0.5</v>
      </c>
      <c r="J75" s="32">
        <v>1</v>
      </c>
      <c r="K75" s="32">
        <v>2</v>
      </c>
      <c r="L75" s="32">
        <v>0.5</v>
      </c>
      <c r="M75" s="32">
        <v>1</v>
      </c>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c r="AR75" s="12"/>
      <c r="AS75" s="12"/>
      <c r="AT75" s="12"/>
      <c r="AU75" s="12"/>
      <c r="AV75" s="12"/>
      <c r="AW75" s="12"/>
      <c r="AX75" s="12"/>
      <c r="AY75" s="12"/>
      <c r="AZ75" s="12"/>
      <c r="BA75" s="12"/>
      <c r="BB75" s="12"/>
      <c r="BC75" s="12"/>
      <c r="BD75" s="12"/>
      <c r="BE75" s="12"/>
      <c r="BF75" s="12"/>
      <c r="BG75" s="12"/>
      <c r="BH75" s="12"/>
      <c r="BI75" s="12"/>
      <c r="BJ75" s="12"/>
      <c r="BK75" s="12"/>
      <c r="BL75" s="12"/>
      <c r="BM75" s="12"/>
      <c r="BN75" s="12"/>
      <c r="BO75" s="12"/>
      <c r="BP75" s="12"/>
      <c r="BQ75" s="12"/>
      <c r="BR75" s="12"/>
      <c r="BS75" s="28"/>
    </row>
    <row r="76" spans="1:71" s="11" customFormat="1" x14ac:dyDescent="0.2">
      <c r="A76" s="15" t="s">
        <v>76</v>
      </c>
      <c r="B76" s="32">
        <v>2</v>
      </c>
      <c r="C76" s="32">
        <v>0.5</v>
      </c>
      <c r="D76" s="32">
        <v>1</v>
      </c>
      <c r="E76" s="32">
        <v>2</v>
      </c>
      <c r="F76" s="32">
        <v>0.5</v>
      </c>
      <c r="G76" s="32">
        <v>1</v>
      </c>
      <c r="H76" s="32">
        <v>2</v>
      </c>
      <c r="I76" s="32">
        <v>0.5</v>
      </c>
      <c r="J76" s="32">
        <v>1</v>
      </c>
      <c r="K76" s="32">
        <v>2</v>
      </c>
      <c r="L76" s="32">
        <v>0.5</v>
      </c>
      <c r="M76" s="32">
        <v>1</v>
      </c>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c r="AR76" s="12"/>
      <c r="AS76" s="12"/>
      <c r="AT76" s="12"/>
      <c r="AU76" s="12"/>
      <c r="AV76" s="12"/>
      <c r="AW76" s="12"/>
      <c r="AX76" s="12"/>
      <c r="AY76" s="12"/>
      <c r="AZ76" s="12"/>
      <c r="BA76" s="12"/>
      <c r="BB76" s="12"/>
      <c r="BC76" s="12"/>
      <c r="BD76" s="12"/>
      <c r="BE76" s="12"/>
      <c r="BF76" s="12"/>
      <c r="BG76" s="12"/>
      <c r="BH76" s="12"/>
      <c r="BI76" s="12"/>
      <c r="BJ76" s="12"/>
      <c r="BK76" s="12"/>
      <c r="BL76" s="12"/>
      <c r="BM76" s="12"/>
      <c r="BN76" s="12"/>
      <c r="BO76" s="12"/>
      <c r="BP76" s="12"/>
      <c r="BQ76" s="12"/>
      <c r="BR76" s="12"/>
      <c r="BS76" s="28"/>
    </row>
    <row r="77" spans="1:71" s="11" customFormat="1" x14ac:dyDescent="0.2">
      <c r="A77" s="15" t="s">
        <v>77</v>
      </c>
      <c r="B77" s="32">
        <v>2</v>
      </c>
      <c r="C77" s="32">
        <v>0.5</v>
      </c>
      <c r="D77" s="32">
        <v>1</v>
      </c>
      <c r="E77" s="32">
        <v>2</v>
      </c>
      <c r="F77" s="32">
        <v>0.5</v>
      </c>
      <c r="G77" s="32">
        <v>1</v>
      </c>
      <c r="H77" s="32">
        <v>2</v>
      </c>
      <c r="I77" s="32">
        <v>0.5</v>
      </c>
      <c r="J77" s="32">
        <v>1</v>
      </c>
      <c r="K77" s="32">
        <v>2</v>
      </c>
      <c r="L77" s="32">
        <v>0.5</v>
      </c>
      <c r="M77" s="32">
        <v>1</v>
      </c>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c r="AR77" s="12"/>
      <c r="AS77" s="12"/>
      <c r="AT77" s="12"/>
      <c r="AU77" s="12"/>
      <c r="AV77" s="12"/>
      <c r="AW77" s="12"/>
      <c r="AX77" s="12"/>
      <c r="AY77" s="12"/>
      <c r="AZ77" s="12"/>
      <c r="BA77" s="12"/>
      <c r="BB77" s="12"/>
      <c r="BC77" s="12"/>
      <c r="BD77" s="12"/>
      <c r="BE77" s="12"/>
      <c r="BF77" s="12"/>
      <c r="BG77" s="12"/>
      <c r="BH77" s="12"/>
      <c r="BI77" s="12"/>
      <c r="BJ77" s="12"/>
      <c r="BK77" s="12"/>
      <c r="BL77" s="12"/>
      <c r="BM77" s="12"/>
      <c r="BN77" s="12"/>
      <c r="BO77" s="12"/>
      <c r="BP77" s="12"/>
      <c r="BQ77" s="12"/>
      <c r="BR77" s="12"/>
      <c r="BS77" s="28"/>
    </row>
    <row r="78" spans="1:71" s="11" customFormat="1" ht="12.75" customHeight="1" x14ac:dyDescent="0.2">
      <c r="A78" s="15" t="s">
        <v>119</v>
      </c>
      <c r="B78" s="32">
        <v>2</v>
      </c>
      <c r="C78" s="32">
        <v>0.5</v>
      </c>
      <c r="D78" s="32">
        <v>1</v>
      </c>
      <c r="E78" s="32">
        <v>2</v>
      </c>
      <c r="F78" s="32">
        <v>0.5</v>
      </c>
      <c r="G78" s="32">
        <v>1</v>
      </c>
      <c r="H78" s="32">
        <v>2</v>
      </c>
      <c r="I78" s="32">
        <v>0.5</v>
      </c>
      <c r="J78" s="32">
        <v>1</v>
      </c>
      <c r="K78" s="32">
        <v>2</v>
      </c>
      <c r="L78" s="32">
        <v>0.5</v>
      </c>
      <c r="M78" s="32">
        <v>1</v>
      </c>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c r="AR78" s="12"/>
      <c r="AS78" s="12"/>
      <c r="AT78" s="12"/>
      <c r="AU78" s="12"/>
      <c r="AV78" s="12"/>
      <c r="AW78" s="12"/>
      <c r="AX78" s="12"/>
      <c r="AY78" s="12"/>
      <c r="AZ78" s="12"/>
      <c r="BA78" s="12"/>
      <c r="BB78" s="12"/>
      <c r="BC78" s="12"/>
      <c r="BD78" s="12"/>
      <c r="BE78" s="12"/>
      <c r="BF78" s="12"/>
      <c r="BG78" s="12"/>
      <c r="BH78" s="12"/>
      <c r="BI78" s="12"/>
      <c r="BJ78" s="12"/>
      <c r="BK78" s="12"/>
      <c r="BL78" s="12"/>
      <c r="BM78" s="12"/>
      <c r="BN78" s="12"/>
      <c r="BO78" s="12"/>
      <c r="BP78" s="12"/>
      <c r="BQ78" s="12"/>
      <c r="BR78" s="12"/>
      <c r="BS78" s="28"/>
    </row>
    <row r="79" spans="1:71" s="11" customFormat="1" x14ac:dyDescent="0.2">
      <c r="A79" s="15" t="s">
        <v>120</v>
      </c>
      <c r="B79" s="32">
        <v>2</v>
      </c>
      <c r="C79" s="32">
        <v>0.5</v>
      </c>
      <c r="D79" s="32">
        <v>1</v>
      </c>
      <c r="E79" s="32">
        <v>2</v>
      </c>
      <c r="F79" s="32">
        <v>0.5</v>
      </c>
      <c r="G79" s="32">
        <v>1</v>
      </c>
      <c r="H79" s="32">
        <v>2</v>
      </c>
      <c r="I79" s="32">
        <v>0.5</v>
      </c>
      <c r="J79" s="32">
        <v>1</v>
      </c>
      <c r="K79" s="32">
        <v>2</v>
      </c>
      <c r="L79" s="32">
        <v>0.5</v>
      </c>
      <c r="M79" s="32">
        <v>1</v>
      </c>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c r="AR79" s="12"/>
      <c r="AS79" s="12"/>
      <c r="AT79" s="12"/>
      <c r="AU79" s="12"/>
      <c r="AV79" s="12"/>
      <c r="AW79" s="12"/>
      <c r="AX79" s="12"/>
      <c r="AY79" s="12"/>
      <c r="AZ79" s="12"/>
      <c r="BA79" s="12"/>
      <c r="BB79" s="12"/>
      <c r="BC79" s="12"/>
      <c r="BD79" s="12"/>
      <c r="BE79" s="12"/>
      <c r="BF79" s="12"/>
      <c r="BG79" s="12"/>
      <c r="BH79" s="12"/>
      <c r="BI79" s="12"/>
      <c r="BJ79" s="12"/>
      <c r="BK79" s="12"/>
      <c r="BL79" s="12"/>
      <c r="BM79" s="12"/>
      <c r="BN79" s="12"/>
      <c r="BO79" s="12"/>
      <c r="BP79" s="12"/>
      <c r="BQ79" s="12"/>
      <c r="BR79" s="12"/>
      <c r="BS79" s="28"/>
    </row>
    <row r="80" spans="1:71" s="11" customFormat="1" x14ac:dyDescent="0.2">
      <c r="A80" s="15" t="s">
        <v>121</v>
      </c>
      <c r="B80" s="32">
        <v>2</v>
      </c>
      <c r="C80" s="32">
        <v>0.5</v>
      </c>
      <c r="D80" s="32">
        <v>1</v>
      </c>
      <c r="E80" s="32">
        <v>2</v>
      </c>
      <c r="F80" s="32">
        <v>0.5</v>
      </c>
      <c r="G80" s="32">
        <v>1</v>
      </c>
      <c r="H80" s="32">
        <v>2</v>
      </c>
      <c r="I80" s="32">
        <v>0.5</v>
      </c>
      <c r="J80" s="32">
        <v>1</v>
      </c>
      <c r="K80" s="32">
        <v>2</v>
      </c>
      <c r="L80" s="32">
        <v>0.5</v>
      </c>
      <c r="M80" s="32">
        <v>1</v>
      </c>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c r="AR80" s="12"/>
      <c r="AS80" s="12"/>
      <c r="AT80" s="12"/>
      <c r="AU80" s="12"/>
      <c r="AV80" s="12"/>
      <c r="AW80" s="12"/>
      <c r="AX80" s="12"/>
      <c r="AY80" s="12"/>
      <c r="AZ80" s="12"/>
      <c r="BA80" s="12"/>
      <c r="BB80" s="12"/>
      <c r="BC80" s="12"/>
      <c r="BD80" s="12"/>
      <c r="BE80" s="12"/>
      <c r="BF80" s="12"/>
      <c r="BG80" s="12"/>
      <c r="BH80" s="12"/>
      <c r="BI80" s="12"/>
      <c r="BJ80" s="12"/>
      <c r="BK80" s="12"/>
      <c r="BL80" s="12"/>
      <c r="BM80" s="12"/>
      <c r="BN80" s="12"/>
      <c r="BO80" s="12"/>
      <c r="BP80" s="12"/>
      <c r="BQ80" s="12"/>
      <c r="BR80" s="12"/>
      <c r="BS80" s="28"/>
    </row>
    <row r="81" spans="1:71" s="11" customFormat="1" x14ac:dyDescent="0.2">
      <c r="A81" s="15" t="s">
        <v>122</v>
      </c>
      <c r="B81" s="32">
        <v>2</v>
      </c>
      <c r="C81" s="32">
        <v>0.5</v>
      </c>
      <c r="D81" s="32">
        <v>1</v>
      </c>
      <c r="E81" s="32">
        <v>2</v>
      </c>
      <c r="F81" s="32">
        <v>0.5</v>
      </c>
      <c r="G81" s="32">
        <v>1</v>
      </c>
      <c r="H81" s="32">
        <v>2</v>
      </c>
      <c r="I81" s="32">
        <v>0.5</v>
      </c>
      <c r="J81" s="32">
        <v>1</v>
      </c>
      <c r="K81" s="32">
        <v>2</v>
      </c>
      <c r="L81" s="32">
        <v>0.5</v>
      </c>
      <c r="M81" s="32">
        <v>1</v>
      </c>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c r="AR81" s="12"/>
      <c r="AS81" s="12"/>
      <c r="AT81" s="12"/>
      <c r="AU81" s="12"/>
      <c r="AV81" s="12"/>
      <c r="AW81" s="12"/>
      <c r="AX81" s="12"/>
      <c r="AY81" s="12"/>
      <c r="AZ81" s="12"/>
      <c r="BA81" s="12"/>
      <c r="BB81" s="12"/>
      <c r="BC81" s="12"/>
      <c r="BD81" s="12"/>
      <c r="BE81" s="12"/>
      <c r="BF81" s="12"/>
      <c r="BG81" s="12"/>
      <c r="BH81" s="12"/>
      <c r="BI81" s="12"/>
      <c r="BJ81" s="12"/>
      <c r="BK81" s="12"/>
      <c r="BL81" s="12"/>
      <c r="BM81" s="12"/>
      <c r="BN81" s="12"/>
      <c r="BO81" s="12"/>
      <c r="BP81" s="12"/>
      <c r="BQ81" s="12"/>
      <c r="BR81" s="12"/>
      <c r="BS81" s="28"/>
    </row>
    <row r="82" spans="1:71" s="11" customFormat="1" ht="12.75" customHeight="1" x14ac:dyDescent="0.2">
      <c r="A82" s="15" t="s">
        <v>123</v>
      </c>
      <c r="B82" s="32">
        <v>2</v>
      </c>
      <c r="C82" s="32">
        <v>0.5</v>
      </c>
      <c r="D82" s="32">
        <v>1</v>
      </c>
      <c r="E82" s="32">
        <v>2</v>
      </c>
      <c r="F82" s="32">
        <v>0.5</v>
      </c>
      <c r="G82" s="32">
        <v>1</v>
      </c>
      <c r="H82" s="32">
        <v>2</v>
      </c>
      <c r="I82" s="32">
        <v>0.5</v>
      </c>
      <c r="J82" s="32">
        <v>1</v>
      </c>
      <c r="K82" s="32">
        <v>2</v>
      </c>
      <c r="L82" s="32">
        <v>0.5</v>
      </c>
      <c r="M82" s="32">
        <v>1</v>
      </c>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c r="AR82" s="12"/>
      <c r="AS82" s="12"/>
      <c r="AT82" s="12"/>
      <c r="AU82" s="12"/>
      <c r="AV82" s="12"/>
      <c r="AW82" s="12"/>
      <c r="AX82" s="12"/>
      <c r="AY82" s="12"/>
      <c r="AZ82" s="12"/>
      <c r="BA82" s="12"/>
      <c r="BB82" s="12"/>
      <c r="BC82" s="12"/>
      <c r="BD82" s="12"/>
      <c r="BE82" s="12"/>
      <c r="BF82" s="12"/>
      <c r="BG82" s="12"/>
      <c r="BH82" s="12"/>
      <c r="BI82" s="12"/>
      <c r="BJ82" s="12"/>
      <c r="BK82" s="12"/>
      <c r="BL82" s="12"/>
      <c r="BM82" s="12"/>
      <c r="BN82" s="12"/>
      <c r="BO82" s="12"/>
      <c r="BP82" s="12"/>
      <c r="BQ82" s="12"/>
      <c r="BR82" s="12"/>
      <c r="BS82" s="28"/>
    </row>
    <row r="83" spans="1:71" s="11" customFormat="1" x14ac:dyDescent="0.2">
      <c r="A83" s="15" t="s">
        <v>124</v>
      </c>
      <c r="B83" s="32">
        <v>2</v>
      </c>
      <c r="C83" s="32">
        <v>0.5</v>
      </c>
      <c r="D83" s="32">
        <v>1</v>
      </c>
      <c r="E83" s="32">
        <v>2</v>
      </c>
      <c r="F83" s="32">
        <v>0.5</v>
      </c>
      <c r="G83" s="32">
        <v>1</v>
      </c>
      <c r="H83" s="32">
        <v>2</v>
      </c>
      <c r="I83" s="32">
        <v>0.5</v>
      </c>
      <c r="J83" s="32">
        <v>1</v>
      </c>
      <c r="K83" s="32">
        <v>2</v>
      </c>
      <c r="L83" s="32">
        <v>0.5</v>
      </c>
      <c r="M83" s="32">
        <v>1</v>
      </c>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c r="AR83" s="12"/>
      <c r="AS83" s="12"/>
      <c r="AT83" s="12"/>
      <c r="AU83" s="12"/>
      <c r="AV83" s="12"/>
      <c r="AW83" s="12"/>
      <c r="AX83" s="12"/>
      <c r="AY83" s="12"/>
      <c r="AZ83" s="12"/>
      <c r="BA83" s="12"/>
      <c r="BB83" s="12"/>
      <c r="BC83" s="12"/>
      <c r="BD83" s="12"/>
      <c r="BE83" s="12"/>
      <c r="BF83" s="12"/>
      <c r="BG83" s="12"/>
      <c r="BH83" s="12"/>
      <c r="BI83" s="12"/>
      <c r="BJ83" s="12"/>
      <c r="BK83" s="12"/>
      <c r="BL83" s="12"/>
      <c r="BM83" s="12"/>
      <c r="BN83" s="12"/>
      <c r="BO83" s="12"/>
      <c r="BP83" s="12"/>
      <c r="BQ83" s="12"/>
      <c r="BR83" s="12"/>
      <c r="BS83" s="28"/>
    </row>
    <row r="84" spans="1:71" s="11" customFormat="1" x14ac:dyDescent="0.2">
      <c r="A84" s="15" t="s">
        <v>125</v>
      </c>
      <c r="B84" s="32">
        <v>2</v>
      </c>
      <c r="C84" s="32">
        <v>0.5</v>
      </c>
      <c r="D84" s="32">
        <v>1</v>
      </c>
      <c r="E84" s="32">
        <v>2</v>
      </c>
      <c r="F84" s="32">
        <v>0.5</v>
      </c>
      <c r="G84" s="32">
        <v>1</v>
      </c>
      <c r="H84" s="32">
        <v>2</v>
      </c>
      <c r="I84" s="32">
        <v>0.5</v>
      </c>
      <c r="J84" s="32">
        <v>1</v>
      </c>
      <c r="K84" s="32">
        <v>2</v>
      </c>
      <c r="L84" s="32">
        <v>0.5</v>
      </c>
      <c r="M84" s="32">
        <v>1</v>
      </c>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c r="AR84" s="12"/>
      <c r="AS84" s="12"/>
      <c r="AT84" s="12"/>
      <c r="AU84" s="12"/>
      <c r="AV84" s="12"/>
      <c r="AW84" s="12"/>
      <c r="AX84" s="12"/>
      <c r="AY84" s="12"/>
      <c r="AZ84" s="12"/>
      <c r="BA84" s="12"/>
      <c r="BB84" s="12"/>
      <c r="BC84" s="12"/>
      <c r="BD84" s="12"/>
      <c r="BE84" s="12"/>
      <c r="BF84" s="12"/>
      <c r="BG84" s="12"/>
      <c r="BH84" s="12"/>
      <c r="BI84" s="12"/>
      <c r="BJ84" s="12"/>
      <c r="BK84" s="12"/>
      <c r="BL84" s="12"/>
      <c r="BM84" s="12"/>
      <c r="BN84" s="12"/>
      <c r="BO84" s="12"/>
      <c r="BP84" s="12"/>
      <c r="BQ84" s="12"/>
      <c r="BR84" s="12"/>
      <c r="BS84" s="28"/>
    </row>
    <row r="85" spans="1:71" s="11" customFormat="1" x14ac:dyDescent="0.2">
      <c r="A85" s="15" t="s">
        <v>126</v>
      </c>
      <c r="B85" s="32">
        <v>2</v>
      </c>
      <c r="C85" s="32">
        <v>0.5</v>
      </c>
      <c r="D85" s="32">
        <v>1</v>
      </c>
      <c r="E85" s="32">
        <v>2</v>
      </c>
      <c r="F85" s="32">
        <v>0.5</v>
      </c>
      <c r="G85" s="32">
        <v>1</v>
      </c>
      <c r="H85" s="32">
        <v>2</v>
      </c>
      <c r="I85" s="32">
        <v>0.5</v>
      </c>
      <c r="J85" s="32">
        <v>1</v>
      </c>
      <c r="K85" s="32">
        <v>2</v>
      </c>
      <c r="L85" s="32">
        <v>0.5</v>
      </c>
      <c r="M85" s="32">
        <v>1</v>
      </c>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c r="AR85" s="12"/>
      <c r="AS85" s="12"/>
      <c r="AT85" s="12"/>
      <c r="AU85" s="12"/>
      <c r="AV85" s="12"/>
      <c r="AW85" s="12"/>
      <c r="AX85" s="12"/>
      <c r="AY85" s="12"/>
      <c r="AZ85" s="12"/>
      <c r="BA85" s="12"/>
      <c r="BB85" s="12"/>
      <c r="BC85" s="12"/>
      <c r="BD85" s="12"/>
      <c r="BE85" s="12"/>
      <c r="BF85" s="12"/>
      <c r="BG85" s="12"/>
      <c r="BH85" s="12"/>
      <c r="BI85" s="12"/>
      <c r="BJ85" s="12"/>
      <c r="BK85" s="12"/>
      <c r="BL85" s="12"/>
      <c r="BM85" s="12"/>
      <c r="BN85" s="12"/>
      <c r="BO85" s="12"/>
      <c r="BP85" s="12"/>
      <c r="BQ85" s="12"/>
      <c r="BR85" s="12"/>
      <c r="BS85" s="28"/>
    </row>
    <row r="86" spans="1:71" s="30" customFormat="1" ht="12.75" customHeight="1" x14ac:dyDescent="0.2">
      <c r="A86" s="15" t="s">
        <v>127</v>
      </c>
      <c r="B86" s="32">
        <v>2</v>
      </c>
      <c r="C86" s="32">
        <v>0.5</v>
      </c>
      <c r="D86" s="32">
        <v>1</v>
      </c>
      <c r="E86" s="32">
        <v>2</v>
      </c>
      <c r="F86" s="32">
        <v>0.5</v>
      </c>
      <c r="G86" s="32">
        <v>1</v>
      </c>
      <c r="H86" s="32">
        <v>2</v>
      </c>
      <c r="I86" s="32">
        <v>0.5</v>
      </c>
      <c r="J86" s="32">
        <v>1</v>
      </c>
      <c r="K86" s="32">
        <v>2</v>
      </c>
      <c r="L86" s="32">
        <v>0.5</v>
      </c>
      <c r="M86" s="32">
        <v>1</v>
      </c>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c r="AR86" s="12"/>
      <c r="AS86" s="12"/>
      <c r="AT86" s="12"/>
      <c r="AU86" s="12"/>
      <c r="AV86" s="12"/>
      <c r="AW86" s="12"/>
      <c r="AX86" s="12"/>
      <c r="AY86" s="12"/>
      <c r="AZ86" s="12"/>
      <c r="BA86" s="12"/>
      <c r="BB86" s="12"/>
      <c r="BC86" s="12"/>
      <c r="BD86" s="12"/>
      <c r="BE86" s="12"/>
      <c r="BF86" s="12"/>
      <c r="BG86" s="12"/>
      <c r="BH86" s="12"/>
      <c r="BI86" s="12"/>
      <c r="BJ86" s="12"/>
      <c r="BK86" s="12"/>
      <c r="BL86" s="12"/>
      <c r="BM86" s="12"/>
      <c r="BN86" s="12"/>
      <c r="BO86" s="12"/>
      <c r="BP86" s="12"/>
      <c r="BQ86" s="12"/>
      <c r="BR86" s="12"/>
      <c r="BS86" s="29"/>
    </row>
    <row r="87" spans="1:71" s="11" customFormat="1" x14ac:dyDescent="0.2">
      <c r="A87" s="15" t="s">
        <v>31</v>
      </c>
      <c r="B87" s="32">
        <v>2</v>
      </c>
      <c r="C87" s="32">
        <v>0.5</v>
      </c>
      <c r="D87" s="32">
        <v>1</v>
      </c>
      <c r="E87" s="32">
        <v>2</v>
      </c>
      <c r="F87" s="32">
        <v>0.5</v>
      </c>
      <c r="G87" s="32">
        <v>1</v>
      </c>
      <c r="H87" s="32">
        <v>2</v>
      </c>
      <c r="I87" s="32">
        <v>0.5</v>
      </c>
      <c r="J87" s="32">
        <v>1</v>
      </c>
      <c r="K87" s="32">
        <v>2</v>
      </c>
      <c r="L87" s="32">
        <v>0.5</v>
      </c>
      <c r="M87" s="32">
        <v>1</v>
      </c>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c r="AR87" s="12"/>
      <c r="AS87" s="12"/>
      <c r="AT87" s="12"/>
      <c r="AU87" s="12"/>
      <c r="AV87" s="12"/>
      <c r="AW87" s="12"/>
      <c r="AX87" s="12"/>
      <c r="AY87" s="12"/>
      <c r="AZ87" s="12"/>
      <c r="BA87" s="12"/>
      <c r="BB87" s="12"/>
      <c r="BC87" s="12"/>
      <c r="BD87" s="12"/>
      <c r="BE87" s="12"/>
      <c r="BF87" s="12"/>
      <c r="BG87" s="12"/>
      <c r="BH87" s="12"/>
      <c r="BI87" s="12"/>
      <c r="BJ87" s="12"/>
      <c r="BK87" s="12"/>
      <c r="BL87" s="12"/>
      <c r="BM87" s="12"/>
      <c r="BN87" s="12"/>
      <c r="BO87" s="12"/>
      <c r="BP87" s="12"/>
      <c r="BQ87" s="12"/>
      <c r="BR87" s="12"/>
      <c r="BS87" s="28"/>
    </row>
    <row r="88" spans="1:71" s="11" customFormat="1" x14ac:dyDescent="0.2">
      <c r="A88" s="15" t="s">
        <v>32</v>
      </c>
      <c r="B88" s="32">
        <v>2</v>
      </c>
      <c r="C88" s="32">
        <v>0.5</v>
      </c>
      <c r="D88" s="32">
        <v>1</v>
      </c>
      <c r="E88" s="32">
        <v>2</v>
      </c>
      <c r="F88" s="32">
        <v>0.5</v>
      </c>
      <c r="G88" s="32">
        <v>1</v>
      </c>
      <c r="H88" s="32">
        <v>2</v>
      </c>
      <c r="I88" s="32">
        <v>0.5</v>
      </c>
      <c r="J88" s="32">
        <v>1</v>
      </c>
      <c r="K88" s="32">
        <v>2</v>
      </c>
      <c r="L88" s="32">
        <v>0.5</v>
      </c>
      <c r="M88" s="32">
        <v>1</v>
      </c>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c r="AR88" s="12"/>
      <c r="AS88" s="12"/>
      <c r="AT88" s="12"/>
      <c r="AU88" s="12"/>
      <c r="AV88" s="12"/>
      <c r="AW88" s="12"/>
      <c r="AX88" s="12"/>
      <c r="AY88" s="12"/>
      <c r="AZ88" s="12"/>
      <c r="BA88" s="12"/>
      <c r="BB88" s="12"/>
      <c r="BC88" s="12"/>
      <c r="BD88" s="12"/>
      <c r="BE88" s="12"/>
      <c r="BF88" s="12"/>
      <c r="BG88" s="12"/>
      <c r="BH88" s="12"/>
      <c r="BI88" s="12"/>
      <c r="BJ88" s="12"/>
      <c r="BK88" s="12"/>
      <c r="BL88" s="12"/>
      <c r="BM88" s="12"/>
      <c r="BN88" s="12"/>
      <c r="BO88" s="12"/>
      <c r="BP88" s="12"/>
      <c r="BQ88" s="12"/>
      <c r="BR88" s="12"/>
      <c r="BS88" s="28"/>
    </row>
    <row r="89" spans="1:71" s="11" customFormat="1" x14ac:dyDescent="0.2">
      <c r="A89" s="15" t="s">
        <v>173</v>
      </c>
      <c r="B89" s="32">
        <v>2</v>
      </c>
      <c r="C89" s="32">
        <v>0.5</v>
      </c>
      <c r="D89" s="32">
        <v>1</v>
      </c>
      <c r="E89" s="32">
        <v>2</v>
      </c>
      <c r="F89" s="32">
        <v>0.5</v>
      </c>
      <c r="G89" s="32">
        <v>1</v>
      </c>
      <c r="H89" s="32">
        <v>2</v>
      </c>
      <c r="I89" s="32">
        <v>0.5</v>
      </c>
      <c r="J89" s="32">
        <v>1</v>
      </c>
      <c r="K89" s="32">
        <v>2</v>
      </c>
      <c r="L89" s="32">
        <v>0.5</v>
      </c>
      <c r="M89" s="32">
        <v>1</v>
      </c>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c r="AR89" s="12"/>
      <c r="AS89" s="12"/>
      <c r="AT89" s="12"/>
      <c r="AU89" s="12"/>
      <c r="AV89" s="12"/>
      <c r="AW89" s="12"/>
      <c r="AX89" s="12"/>
      <c r="AY89" s="12"/>
      <c r="AZ89" s="12"/>
      <c r="BA89" s="12"/>
      <c r="BB89" s="12"/>
      <c r="BC89" s="12"/>
      <c r="BD89" s="12"/>
      <c r="BE89" s="12"/>
      <c r="BF89" s="12"/>
      <c r="BG89" s="12"/>
      <c r="BH89" s="12"/>
      <c r="BI89" s="12"/>
      <c r="BJ89" s="12"/>
      <c r="BK89" s="12"/>
      <c r="BL89" s="12"/>
      <c r="BM89" s="12"/>
      <c r="BN89" s="12"/>
      <c r="BO89" s="12"/>
      <c r="BP89" s="12"/>
      <c r="BQ89" s="12"/>
      <c r="BR89" s="12"/>
      <c r="BS89" s="28"/>
    </row>
    <row r="90" spans="1:71" s="11" customFormat="1" ht="12.75" customHeight="1" x14ac:dyDescent="0.2">
      <c r="A90" s="15" t="s">
        <v>33</v>
      </c>
      <c r="B90" s="32">
        <v>2</v>
      </c>
      <c r="C90" s="32">
        <v>0.5</v>
      </c>
      <c r="D90" s="32">
        <v>1</v>
      </c>
      <c r="E90" s="32">
        <v>2</v>
      </c>
      <c r="F90" s="32">
        <v>0.5</v>
      </c>
      <c r="G90" s="32">
        <v>1</v>
      </c>
      <c r="H90" s="32">
        <v>2</v>
      </c>
      <c r="I90" s="32">
        <v>0.5</v>
      </c>
      <c r="J90" s="32">
        <v>1</v>
      </c>
      <c r="K90" s="32">
        <v>2</v>
      </c>
      <c r="L90" s="32">
        <v>0.5</v>
      </c>
      <c r="M90" s="32">
        <v>1</v>
      </c>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c r="AR90" s="12"/>
      <c r="AS90" s="12"/>
      <c r="AT90" s="12"/>
      <c r="AU90" s="12"/>
      <c r="AV90" s="12"/>
      <c r="AW90" s="12"/>
      <c r="AX90" s="12"/>
      <c r="AY90" s="12"/>
      <c r="AZ90" s="12"/>
      <c r="BA90" s="12"/>
      <c r="BB90" s="12"/>
      <c r="BC90" s="12"/>
      <c r="BD90" s="12"/>
      <c r="BE90" s="12"/>
      <c r="BF90" s="12"/>
      <c r="BG90" s="12"/>
      <c r="BH90" s="12"/>
      <c r="BI90" s="12"/>
      <c r="BJ90" s="12"/>
      <c r="BK90" s="12"/>
      <c r="BL90" s="12"/>
      <c r="BM90" s="12"/>
      <c r="BN90" s="12"/>
      <c r="BO90" s="12"/>
      <c r="BP90" s="12"/>
      <c r="BQ90" s="12"/>
      <c r="BR90" s="12"/>
      <c r="BS90" s="28"/>
    </row>
    <row r="91" spans="1:71" s="11" customFormat="1" x14ac:dyDescent="0.2">
      <c r="A91" s="15" t="s">
        <v>34</v>
      </c>
      <c r="B91" s="32">
        <v>2</v>
      </c>
      <c r="C91" s="32">
        <v>0.5</v>
      </c>
      <c r="D91" s="32">
        <v>1</v>
      </c>
      <c r="E91" s="32">
        <v>2</v>
      </c>
      <c r="F91" s="32">
        <v>0.5</v>
      </c>
      <c r="G91" s="32">
        <v>1</v>
      </c>
      <c r="H91" s="32">
        <v>2</v>
      </c>
      <c r="I91" s="32">
        <v>0.5</v>
      </c>
      <c r="J91" s="32">
        <v>1</v>
      </c>
      <c r="K91" s="32">
        <v>2</v>
      </c>
      <c r="L91" s="32">
        <v>0.5</v>
      </c>
      <c r="M91" s="32">
        <v>1</v>
      </c>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c r="AR91" s="12"/>
      <c r="AS91" s="12"/>
      <c r="AT91" s="12"/>
      <c r="AU91" s="12"/>
      <c r="AV91" s="12"/>
      <c r="AW91" s="12"/>
      <c r="AX91" s="12"/>
      <c r="AY91" s="12"/>
      <c r="AZ91" s="12"/>
      <c r="BA91" s="12"/>
      <c r="BB91" s="12"/>
      <c r="BC91" s="12"/>
      <c r="BD91" s="12"/>
      <c r="BE91" s="12"/>
      <c r="BF91" s="12"/>
      <c r="BG91" s="12"/>
      <c r="BH91" s="12"/>
      <c r="BI91" s="12"/>
      <c r="BJ91" s="12"/>
      <c r="BK91" s="12"/>
      <c r="BL91" s="12"/>
      <c r="BM91" s="12"/>
      <c r="BN91" s="12"/>
      <c r="BO91" s="12"/>
      <c r="BP91" s="12"/>
      <c r="BQ91" s="12"/>
      <c r="BR91" s="12"/>
      <c r="BS91" s="28"/>
    </row>
    <row r="92" spans="1:71" s="11" customFormat="1" x14ac:dyDescent="0.2">
      <c r="A92" s="15" t="s">
        <v>196</v>
      </c>
      <c r="B92" s="32">
        <v>2</v>
      </c>
      <c r="C92" s="32">
        <v>0.5</v>
      </c>
      <c r="D92" s="32">
        <v>1</v>
      </c>
      <c r="E92" s="32">
        <v>2</v>
      </c>
      <c r="F92" s="32">
        <v>0.5</v>
      </c>
      <c r="G92" s="32">
        <v>1</v>
      </c>
      <c r="H92" s="32">
        <v>2</v>
      </c>
      <c r="I92" s="32">
        <v>0.5</v>
      </c>
      <c r="J92" s="32">
        <v>1</v>
      </c>
      <c r="K92" s="32">
        <v>2</v>
      </c>
      <c r="L92" s="32">
        <v>0.5</v>
      </c>
      <c r="M92" s="32">
        <v>1</v>
      </c>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c r="AR92" s="12"/>
      <c r="AS92" s="12"/>
      <c r="AT92" s="12"/>
      <c r="AU92" s="12"/>
      <c r="AV92" s="12"/>
      <c r="AW92" s="12"/>
      <c r="AX92" s="12"/>
      <c r="AY92" s="12"/>
      <c r="AZ92" s="12"/>
      <c r="BA92" s="12"/>
      <c r="BB92" s="12"/>
      <c r="BC92" s="12"/>
      <c r="BD92" s="12"/>
      <c r="BE92" s="12"/>
      <c r="BF92" s="12"/>
      <c r="BG92" s="12"/>
      <c r="BH92" s="12"/>
      <c r="BI92" s="12"/>
      <c r="BJ92" s="12"/>
      <c r="BK92" s="12"/>
      <c r="BL92" s="12"/>
      <c r="BM92" s="12"/>
      <c r="BN92" s="12"/>
      <c r="BO92" s="12"/>
      <c r="BP92" s="12"/>
      <c r="BQ92" s="12"/>
      <c r="BR92" s="12"/>
      <c r="BS92" s="28"/>
    </row>
    <row r="93" spans="1:71" s="11" customFormat="1" x14ac:dyDescent="0.2">
      <c r="A93" s="15" t="s">
        <v>35</v>
      </c>
      <c r="B93" s="32">
        <v>2</v>
      </c>
      <c r="C93" s="32">
        <v>0.5</v>
      </c>
      <c r="D93" s="32">
        <v>1</v>
      </c>
      <c r="E93" s="32">
        <v>2</v>
      </c>
      <c r="F93" s="32">
        <v>0.5</v>
      </c>
      <c r="G93" s="32">
        <v>1</v>
      </c>
      <c r="H93" s="32">
        <v>2</v>
      </c>
      <c r="I93" s="32">
        <v>0.5</v>
      </c>
      <c r="J93" s="32">
        <v>1</v>
      </c>
      <c r="K93" s="32">
        <v>2</v>
      </c>
      <c r="L93" s="32">
        <v>0.5</v>
      </c>
      <c r="M93" s="32">
        <v>1</v>
      </c>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c r="AR93" s="12"/>
      <c r="AS93" s="12"/>
      <c r="AT93" s="12"/>
      <c r="AU93" s="12"/>
      <c r="AV93" s="12"/>
      <c r="AW93" s="12"/>
      <c r="AX93" s="12"/>
      <c r="AY93" s="12"/>
      <c r="AZ93" s="12"/>
      <c r="BA93" s="12"/>
      <c r="BB93" s="12"/>
      <c r="BC93" s="12"/>
      <c r="BD93" s="12"/>
      <c r="BE93" s="12"/>
      <c r="BF93" s="12"/>
      <c r="BG93" s="12"/>
      <c r="BH93" s="12"/>
      <c r="BI93" s="12"/>
      <c r="BJ93" s="12"/>
      <c r="BK93" s="12"/>
      <c r="BL93" s="12"/>
      <c r="BM93" s="12"/>
      <c r="BN93" s="12"/>
      <c r="BO93" s="12"/>
      <c r="BP93" s="12"/>
      <c r="BQ93" s="12"/>
      <c r="BR93" s="12"/>
      <c r="BS93" s="28"/>
    </row>
    <row r="94" spans="1:71" s="11" customFormat="1" x14ac:dyDescent="0.2">
      <c r="A94" s="15" t="s">
        <v>36</v>
      </c>
      <c r="B94" s="32">
        <v>2</v>
      </c>
      <c r="C94" s="32">
        <v>0.5</v>
      </c>
      <c r="D94" s="32">
        <v>1</v>
      </c>
      <c r="E94" s="32">
        <v>2</v>
      </c>
      <c r="F94" s="32">
        <v>0.5</v>
      </c>
      <c r="G94" s="32">
        <v>1</v>
      </c>
      <c r="H94" s="32">
        <v>2</v>
      </c>
      <c r="I94" s="32">
        <v>0.5</v>
      </c>
      <c r="J94" s="32">
        <v>1</v>
      </c>
      <c r="K94" s="32">
        <v>2</v>
      </c>
      <c r="L94" s="32">
        <v>0.5</v>
      </c>
      <c r="M94" s="32">
        <v>1</v>
      </c>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c r="AR94" s="12"/>
      <c r="AS94" s="12"/>
      <c r="AT94" s="12"/>
      <c r="AU94" s="12"/>
      <c r="AV94" s="12"/>
      <c r="AW94" s="12"/>
      <c r="AX94" s="12"/>
      <c r="AY94" s="12"/>
      <c r="AZ94" s="12"/>
      <c r="BA94" s="12"/>
      <c r="BB94" s="12"/>
      <c r="BC94" s="12"/>
      <c r="BD94" s="12"/>
      <c r="BE94" s="12"/>
      <c r="BF94" s="12"/>
      <c r="BG94" s="12"/>
      <c r="BH94" s="12"/>
      <c r="BI94" s="12"/>
      <c r="BJ94" s="12"/>
      <c r="BK94" s="12"/>
      <c r="BL94" s="12"/>
      <c r="BM94" s="12"/>
      <c r="BN94" s="12"/>
      <c r="BO94" s="12"/>
      <c r="BP94" s="12"/>
      <c r="BQ94" s="12"/>
      <c r="BR94" s="12"/>
      <c r="BS94" s="28"/>
    </row>
    <row r="95" spans="1:71" s="11" customFormat="1" x14ac:dyDescent="0.2">
      <c r="A95" s="15" t="s">
        <v>37</v>
      </c>
      <c r="B95" s="32">
        <v>2</v>
      </c>
      <c r="C95" s="32">
        <v>0.5</v>
      </c>
      <c r="D95" s="32">
        <v>1</v>
      </c>
      <c r="E95" s="32">
        <v>2</v>
      </c>
      <c r="F95" s="32">
        <v>0.5</v>
      </c>
      <c r="G95" s="32">
        <v>1</v>
      </c>
      <c r="H95" s="32">
        <v>2</v>
      </c>
      <c r="I95" s="32">
        <v>0.5</v>
      </c>
      <c r="J95" s="32">
        <v>1</v>
      </c>
      <c r="K95" s="32">
        <v>2</v>
      </c>
      <c r="L95" s="32">
        <v>0.5</v>
      </c>
      <c r="M95" s="32">
        <v>1</v>
      </c>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c r="AR95" s="12"/>
      <c r="AS95" s="12"/>
      <c r="AT95" s="12"/>
      <c r="AU95" s="12"/>
      <c r="AV95" s="12"/>
      <c r="AW95" s="12"/>
      <c r="AX95" s="12"/>
      <c r="AY95" s="12"/>
      <c r="AZ95" s="12"/>
      <c r="BA95" s="12"/>
      <c r="BB95" s="12"/>
      <c r="BC95" s="12"/>
      <c r="BD95" s="12"/>
      <c r="BE95" s="12"/>
      <c r="BF95" s="12"/>
      <c r="BG95" s="12"/>
      <c r="BH95" s="12"/>
      <c r="BI95" s="12"/>
      <c r="BJ95" s="12"/>
      <c r="BK95" s="12"/>
      <c r="BL95" s="12"/>
      <c r="BM95" s="12"/>
      <c r="BN95" s="12"/>
      <c r="BO95" s="12"/>
      <c r="BP95" s="12"/>
      <c r="BQ95" s="12"/>
      <c r="BR95" s="12"/>
      <c r="BS95" s="28"/>
    </row>
    <row r="96" spans="1:71" s="11" customFormat="1" x14ac:dyDescent="0.2">
      <c r="A96" s="15" t="s">
        <v>38</v>
      </c>
      <c r="B96" s="32">
        <v>2</v>
      </c>
      <c r="C96" s="32">
        <v>0.5</v>
      </c>
      <c r="D96" s="32">
        <v>1</v>
      </c>
      <c r="E96" s="32">
        <v>2</v>
      </c>
      <c r="F96" s="32">
        <v>0.5</v>
      </c>
      <c r="G96" s="32">
        <v>1</v>
      </c>
      <c r="H96" s="32">
        <v>2</v>
      </c>
      <c r="I96" s="32">
        <v>0.5</v>
      </c>
      <c r="J96" s="32">
        <v>1</v>
      </c>
      <c r="K96" s="32">
        <v>2</v>
      </c>
      <c r="L96" s="32">
        <v>0.5</v>
      </c>
      <c r="M96" s="32">
        <v>1</v>
      </c>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c r="AR96" s="12"/>
      <c r="AS96" s="12"/>
      <c r="AT96" s="12"/>
      <c r="AU96" s="12"/>
      <c r="AV96" s="12"/>
      <c r="AW96" s="12"/>
      <c r="AX96" s="12"/>
      <c r="AY96" s="12"/>
      <c r="AZ96" s="12"/>
      <c r="BA96" s="12"/>
      <c r="BB96" s="12"/>
      <c r="BC96" s="12"/>
      <c r="BD96" s="12"/>
      <c r="BE96" s="12"/>
      <c r="BF96" s="12"/>
      <c r="BG96" s="12"/>
      <c r="BH96" s="12"/>
      <c r="BI96" s="12"/>
      <c r="BJ96" s="12"/>
      <c r="BK96" s="12"/>
      <c r="BL96" s="12"/>
      <c r="BM96" s="12"/>
      <c r="BN96" s="12"/>
      <c r="BO96" s="12"/>
      <c r="BP96" s="12"/>
      <c r="BQ96" s="12"/>
      <c r="BR96" s="12"/>
      <c r="BS96" s="28"/>
    </row>
    <row r="97" spans="1:71" s="11" customFormat="1" x14ac:dyDescent="0.2">
      <c r="A97" s="15" t="s">
        <v>39</v>
      </c>
      <c r="B97" s="32">
        <v>2</v>
      </c>
      <c r="C97" s="32">
        <v>0.5</v>
      </c>
      <c r="D97" s="32">
        <v>1</v>
      </c>
      <c r="E97" s="32">
        <v>2</v>
      </c>
      <c r="F97" s="32">
        <v>0.5</v>
      </c>
      <c r="G97" s="32">
        <v>1</v>
      </c>
      <c r="H97" s="32">
        <v>2</v>
      </c>
      <c r="I97" s="32">
        <v>0.5</v>
      </c>
      <c r="J97" s="32">
        <v>1</v>
      </c>
      <c r="K97" s="32">
        <v>2</v>
      </c>
      <c r="L97" s="32">
        <v>0.5</v>
      </c>
      <c r="M97" s="32">
        <v>1</v>
      </c>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c r="AR97" s="12"/>
      <c r="AS97" s="12"/>
      <c r="AT97" s="12"/>
      <c r="AU97" s="12"/>
      <c r="AV97" s="12"/>
      <c r="AW97" s="12"/>
      <c r="AX97" s="12"/>
      <c r="AY97" s="12"/>
      <c r="AZ97" s="12"/>
      <c r="BA97" s="12"/>
      <c r="BB97" s="12"/>
      <c r="BC97" s="12"/>
      <c r="BD97" s="12"/>
      <c r="BE97" s="12"/>
      <c r="BF97" s="12"/>
      <c r="BG97" s="12"/>
      <c r="BH97" s="12"/>
      <c r="BI97" s="12"/>
      <c r="BJ97" s="12"/>
      <c r="BK97" s="12"/>
      <c r="BL97" s="12"/>
      <c r="BM97" s="12"/>
      <c r="BN97" s="12"/>
      <c r="BO97" s="12"/>
      <c r="BP97" s="12"/>
      <c r="BQ97" s="12"/>
      <c r="BR97" s="12"/>
      <c r="BS97" s="28"/>
    </row>
    <row r="98" spans="1:71" s="11" customFormat="1" x14ac:dyDescent="0.2">
      <c r="A98" s="15" t="s">
        <v>40</v>
      </c>
      <c r="B98" s="32">
        <v>2</v>
      </c>
      <c r="C98" s="32">
        <v>0.5</v>
      </c>
      <c r="D98" s="32">
        <v>1</v>
      </c>
      <c r="E98" s="32">
        <v>2</v>
      </c>
      <c r="F98" s="32">
        <v>0.5</v>
      </c>
      <c r="G98" s="32">
        <v>1</v>
      </c>
      <c r="H98" s="32">
        <v>2</v>
      </c>
      <c r="I98" s="32">
        <v>0.5</v>
      </c>
      <c r="J98" s="32">
        <v>1</v>
      </c>
      <c r="K98" s="32">
        <v>2</v>
      </c>
      <c r="L98" s="32">
        <v>0.5</v>
      </c>
      <c r="M98" s="32">
        <v>1</v>
      </c>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c r="AR98" s="12"/>
      <c r="AS98" s="12"/>
      <c r="AT98" s="12"/>
      <c r="AU98" s="12"/>
      <c r="AV98" s="12"/>
      <c r="AW98" s="12"/>
      <c r="AX98" s="12"/>
      <c r="AY98" s="12"/>
      <c r="AZ98" s="12"/>
      <c r="BA98" s="12"/>
      <c r="BB98" s="12"/>
      <c r="BC98" s="12"/>
      <c r="BD98" s="12"/>
      <c r="BE98" s="12"/>
      <c r="BF98" s="12"/>
      <c r="BG98" s="12"/>
      <c r="BH98" s="12"/>
      <c r="BI98" s="12"/>
      <c r="BJ98" s="12"/>
      <c r="BK98" s="12"/>
      <c r="BL98" s="12"/>
      <c r="BM98" s="12"/>
      <c r="BN98" s="12"/>
      <c r="BO98" s="12"/>
      <c r="BP98" s="12"/>
      <c r="BQ98" s="12"/>
      <c r="BR98" s="12"/>
      <c r="BS98" s="28"/>
    </row>
    <row r="99" spans="1:71" s="11" customFormat="1" ht="12.75" customHeight="1" x14ac:dyDescent="0.2">
      <c r="A99" s="15" t="s">
        <v>41</v>
      </c>
      <c r="B99" s="32">
        <v>2</v>
      </c>
      <c r="C99" s="32">
        <v>0.5</v>
      </c>
      <c r="D99" s="32">
        <v>1</v>
      </c>
      <c r="E99" s="32">
        <v>2</v>
      </c>
      <c r="F99" s="32">
        <v>0.5</v>
      </c>
      <c r="G99" s="32">
        <v>1</v>
      </c>
      <c r="H99" s="32">
        <v>2</v>
      </c>
      <c r="I99" s="32">
        <v>0.5</v>
      </c>
      <c r="J99" s="32">
        <v>1</v>
      </c>
      <c r="K99" s="32">
        <v>2</v>
      </c>
      <c r="L99" s="32">
        <v>0.5</v>
      </c>
      <c r="M99" s="32">
        <v>1</v>
      </c>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c r="AR99" s="12"/>
      <c r="AS99" s="12"/>
      <c r="AT99" s="12"/>
      <c r="AU99" s="12"/>
      <c r="AV99" s="12"/>
      <c r="AW99" s="12"/>
      <c r="AX99" s="12"/>
      <c r="AY99" s="12"/>
      <c r="AZ99" s="12"/>
      <c r="BA99" s="12"/>
      <c r="BB99" s="12"/>
      <c r="BC99" s="12"/>
      <c r="BD99" s="12"/>
      <c r="BE99" s="12"/>
      <c r="BF99" s="12"/>
      <c r="BG99" s="12"/>
      <c r="BH99" s="12"/>
      <c r="BI99" s="12"/>
      <c r="BJ99" s="12"/>
      <c r="BK99" s="12"/>
      <c r="BL99" s="12"/>
      <c r="BM99" s="12"/>
      <c r="BN99" s="12"/>
      <c r="BO99" s="12"/>
      <c r="BP99" s="12"/>
      <c r="BQ99" s="12"/>
      <c r="BR99" s="12"/>
      <c r="BS99" s="28"/>
    </row>
    <row r="100" spans="1:71" s="11" customFormat="1" x14ac:dyDescent="0.2">
      <c r="A100" s="15" t="s">
        <v>42</v>
      </c>
      <c r="B100" s="32">
        <v>2</v>
      </c>
      <c r="C100" s="32">
        <v>0.5</v>
      </c>
      <c r="D100" s="32">
        <v>1</v>
      </c>
      <c r="E100" s="32">
        <v>2</v>
      </c>
      <c r="F100" s="32">
        <v>0.5</v>
      </c>
      <c r="G100" s="32">
        <v>1</v>
      </c>
      <c r="H100" s="32">
        <v>2</v>
      </c>
      <c r="I100" s="32">
        <v>0.5</v>
      </c>
      <c r="J100" s="32">
        <v>1</v>
      </c>
      <c r="K100" s="32">
        <v>2</v>
      </c>
      <c r="L100" s="32">
        <v>0.5</v>
      </c>
      <c r="M100" s="32">
        <v>1</v>
      </c>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c r="AR100" s="12"/>
      <c r="AS100" s="12"/>
      <c r="AT100" s="12"/>
      <c r="AU100" s="12"/>
      <c r="AV100" s="12"/>
      <c r="AW100" s="12"/>
      <c r="AX100" s="12"/>
      <c r="AY100" s="12"/>
      <c r="AZ100" s="12"/>
      <c r="BA100" s="12"/>
      <c r="BB100" s="12"/>
      <c r="BC100" s="12"/>
      <c r="BD100" s="12"/>
      <c r="BE100" s="12"/>
      <c r="BF100" s="12"/>
      <c r="BG100" s="12"/>
      <c r="BH100" s="12"/>
      <c r="BI100" s="12"/>
      <c r="BJ100" s="12"/>
      <c r="BK100" s="12"/>
      <c r="BL100" s="12"/>
      <c r="BM100" s="12"/>
      <c r="BN100" s="12"/>
      <c r="BO100" s="12"/>
      <c r="BP100" s="12"/>
      <c r="BQ100" s="12"/>
      <c r="BR100" s="12"/>
      <c r="BS100" s="28"/>
    </row>
    <row r="101" spans="1:71" s="11" customFormat="1" x14ac:dyDescent="0.2">
      <c r="A101" s="15" t="s">
        <v>43</v>
      </c>
      <c r="B101" s="32">
        <v>2</v>
      </c>
      <c r="C101" s="32">
        <v>0.5</v>
      </c>
      <c r="D101" s="32">
        <v>1</v>
      </c>
      <c r="E101" s="32">
        <v>2</v>
      </c>
      <c r="F101" s="32">
        <v>0.5</v>
      </c>
      <c r="G101" s="32">
        <v>1</v>
      </c>
      <c r="H101" s="32">
        <v>2</v>
      </c>
      <c r="I101" s="32">
        <v>0.5</v>
      </c>
      <c r="J101" s="32">
        <v>1</v>
      </c>
      <c r="K101" s="32">
        <v>2</v>
      </c>
      <c r="L101" s="32">
        <v>0.5</v>
      </c>
      <c r="M101" s="32">
        <v>1</v>
      </c>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c r="AR101" s="12"/>
      <c r="AS101" s="12"/>
      <c r="AT101" s="12"/>
      <c r="AU101" s="12"/>
      <c r="AV101" s="12"/>
      <c r="AW101" s="12"/>
      <c r="AX101" s="12"/>
      <c r="AY101" s="12"/>
      <c r="AZ101" s="12"/>
      <c r="BA101" s="12"/>
      <c r="BB101" s="12"/>
      <c r="BC101" s="12"/>
      <c r="BD101" s="12"/>
      <c r="BE101" s="12"/>
      <c r="BF101" s="12"/>
      <c r="BG101" s="12"/>
      <c r="BH101" s="12"/>
      <c r="BI101" s="12"/>
      <c r="BJ101" s="12"/>
      <c r="BK101" s="12"/>
      <c r="BL101" s="12"/>
      <c r="BM101" s="12"/>
      <c r="BN101" s="12"/>
      <c r="BO101" s="12"/>
      <c r="BP101" s="12"/>
      <c r="BQ101" s="12"/>
      <c r="BR101" s="12"/>
      <c r="BS101" s="28"/>
    </row>
    <row r="102" spans="1:71" s="11" customFormat="1" x14ac:dyDescent="0.2">
      <c r="A102" s="15" t="s">
        <v>44</v>
      </c>
      <c r="B102" s="32">
        <v>2</v>
      </c>
      <c r="C102" s="32">
        <v>0.5</v>
      </c>
      <c r="D102" s="32">
        <v>1</v>
      </c>
      <c r="E102" s="32">
        <v>2</v>
      </c>
      <c r="F102" s="32">
        <v>0.5</v>
      </c>
      <c r="G102" s="32">
        <v>1</v>
      </c>
      <c r="H102" s="32">
        <v>2</v>
      </c>
      <c r="I102" s="32">
        <v>0.5</v>
      </c>
      <c r="J102" s="32">
        <v>1</v>
      </c>
      <c r="K102" s="32">
        <v>2</v>
      </c>
      <c r="L102" s="32">
        <v>0.5</v>
      </c>
      <c r="M102" s="32">
        <v>1</v>
      </c>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c r="AR102" s="12"/>
      <c r="AS102" s="12"/>
      <c r="AT102" s="12"/>
      <c r="AU102" s="12"/>
      <c r="AV102" s="12"/>
      <c r="AW102" s="12"/>
      <c r="AX102" s="12"/>
      <c r="AY102" s="12"/>
      <c r="AZ102" s="12"/>
      <c r="BA102" s="12"/>
      <c r="BB102" s="12"/>
      <c r="BC102" s="12"/>
      <c r="BD102" s="12"/>
      <c r="BE102" s="12"/>
      <c r="BF102" s="12"/>
      <c r="BG102" s="12"/>
      <c r="BH102" s="12"/>
      <c r="BI102" s="12"/>
      <c r="BJ102" s="12"/>
      <c r="BK102" s="12"/>
      <c r="BL102" s="12"/>
      <c r="BM102" s="12"/>
      <c r="BN102" s="12"/>
      <c r="BO102" s="12"/>
      <c r="BP102" s="12"/>
      <c r="BQ102" s="12"/>
      <c r="BR102" s="12"/>
      <c r="BS102" s="28"/>
    </row>
    <row r="103" spans="1:71" s="11" customFormat="1" x14ac:dyDescent="0.2">
      <c r="A103" s="15" t="s">
        <v>45</v>
      </c>
      <c r="B103" s="32">
        <v>2</v>
      </c>
      <c r="C103" s="32">
        <v>0.5</v>
      </c>
      <c r="D103" s="32">
        <v>1</v>
      </c>
      <c r="E103" s="32">
        <v>2</v>
      </c>
      <c r="F103" s="32">
        <v>0.5</v>
      </c>
      <c r="G103" s="32">
        <v>1</v>
      </c>
      <c r="H103" s="32">
        <v>2</v>
      </c>
      <c r="I103" s="32">
        <v>0.5</v>
      </c>
      <c r="J103" s="32">
        <v>1</v>
      </c>
      <c r="K103" s="32">
        <v>2</v>
      </c>
      <c r="L103" s="32">
        <v>0.5</v>
      </c>
      <c r="M103" s="32">
        <v>1</v>
      </c>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c r="AR103" s="12"/>
      <c r="AS103" s="12"/>
      <c r="AT103" s="12"/>
      <c r="AU103" s="12"/>
      <c r="AV103" s="12"/>
      <c r="AW103" s="12"/>
      <c r="AX103" s="12"/>
      <c r="AY103" s="12"/>
      <c r="AZ103" s="12"/>
      <c r="BA103" s="12"/>
      <c r="BB103" s="12"/>
      <c r="BC103" s="12"/>
      <c r="BD103" s="12"/>
      <c r="BE103" s="12"/>
      <c r="BF103" s="12"/>
      <c r="BG103" s="12"/>
      <c r="BH103" s="12"/>
      <c r="BI103" s="12"/>
      <c r="BJ103" s="12"/>
      <c r="BK103" s="12"/>
      <c r="BL103" s="12"/>
      <c r="BM103" s="12"/>
      <c r="BN103" s="12"/>
      <c r="BO103" s="12"/>
      <c r="BP103" s="12"/>
      <c r="BQ103" s="12"/>
      <c r="BR103" s="12"/>
      <c r="BS103" s="28"/>
    </row>
    <row r="104" spans="1:71" s="11" customFormat="1" x14ac:dyDescent="0.2">
      <c r="A104" s="15" t="s">
        <v>46</v>
      </c>
      <c r="B104" s="32">
        <v>2</v>
      </c>
      <c r="C104" s="32">
        <v>0.5</v>
      </c>
      <c r="D104" s="32">
        <v>1</v>
      </c>
      <c r="E104" s="32">
        <v>2</v>
      </c>
      <c r="F104" s="32">
        <v>0.5</v>
      </c>
      <c r="G104" s="32">
        <v>1</v>
      </c>
      <c r="H104" s="32">
        <v>2</v>
      </c>
      <c r="I104" s="32">
        <v>0.5</v>
      </c>
      <c r="J104" s="32">
        <v>1</v>
      </c>
      <c r="K104" s="32">
        <v>2</v>
      </c>
      <c r="L104" s="32">
        <v>0.5</v>
      </c>
      <c r="M104" s="32">
        <v>1</v>
      </c>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c r="AR104" s="12"/>
      <c r="AS104" s="12"/>
      <c r="AT104" s="12"/>
      <c r="AU104" s="12"/>
      <c r="AV104" s="12"/>
      <c r="AW104" s="12"/>
      <c r="AX104" s="12"/>
      <c r="AY104" s="12"/>
      <c r="AZ104" s="12"/>
      <c r="BA104" s="12"/>
      <c r="BB104" s="12"/>
      <c r="BC104" s="12"/>
      <c r="BD104" s="12"/>
      <c r="BE104" s="12"/>
      <c r="BF104" s="12"/>
      <c r="BG104" s="12"/>
      <c r="BH104" s="12"/>
      <c r="BI104" s="12"/>
      <c r="BJ104" s="12"/>
      <c r="BK104" s="12"/>
      <c r="BL104" s="12"/>
      <c r="BM104" s="12"/>
      <c r="BN104" s="12"/>
      <c r="BO104" s="12"/>
      <c r="BP104" s="12"/>
      <c r="BQ104" s="12"/>
      <c r="BR104" s="12"/>
      <c r="BS104" s="28"/>
    </row>
    <row r="105" spans="1:71" s="11" customFormat="1" x14ac:dyDescent="0.2">
      <c r="A105" s="15" t="s">
        <v>47</v>
      </c>
      <c r="B105" s="32">
        <v>2</v>
      </c>
      <c r="C105" s="32">
        <v>0.5</v>
      </c>
      <c r="D105" s="32">
        <v>1</v>
      </c>
      <c r="E105" s="32">
        <v>2</v>
      </c>
      <c r="F105" s="32">
        <v>0.5</v>
      </c>
      <c r="G105" s="32">
        <v>1</v>
      </c>
      <c r="H105" s="32">
        <v>2</v>
      </c>
      <c r="I105" s="32">
        <v>0.5</v>
      </c>
      <c r="J105" s="32">
        <v>1</v>
      </c>
      <c r="K105" s="32">
        <v>2</v>
      </c>
      <c r="L105" s="32">
        <v>0.5</v>
      </c>
      <c r="M105" s="32">
        <v>1</v>
      </c>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c r="AR105" s="12"/>
      <c r="AS105" s="12"/>
      <c r="AT105" s="12"/>
      <c r="AU105" s="12"/>
      <c r="AV105" s="12"/>
      <c r="AW105" s="12"/>
      <c r="AX105" s="12"/>
      <c r="AY105" s="12"/>
      <c r="AZ105" s="12"/>
      <c r="BA105" s="12"/>
      <c r="BB105" s="12"/>
      <c r="BC105" s="12"/>
      <c r="BD105" s="12"/>
      <c r="BE105" s="12"/>
      <c r="BF105" s="12"/>
      <c r="BG105" s="12"/>
      <c r="BH105" s="12"/>
      <c r="BI105" s="12"/>
      <c r="BJ105" s="12"/>
      <c r="BK105" s="12"/>
      <c r="BL105" s="12"/>
      <c r="BM105" s="12"/>
      <c r="BN105" s="12"/>
      <c r="BO105" s="12"/>
      <c r="BP105" s="12"/>
      <c r="BQ105" s="12"/>
      <c r="BR105" s="12"/>
      <c r="BS105" s="28"/>
    </row>
    <row r="106" spans="1:71" s="11" customFormat="1" x14ac:dyDescent="0.2">
      <c r="A106" s="15" t="s">
        <v>48</v>
      </c>
      <c r="B106" s="32">
        <v>2</v>
      </c>
      <c r="C106" s="32">
        <v>0.5</v>
      </c>
      <c r="D106" s="32">
        <v>1</v>
      </c>
      <c r="E106" s="32">
        <v>2</v>
      </c>
      <c r="F106" s="32">
        <v>0.5</v>
      </c>
      <c r="G106" s="32">
        <v>1</v>
      </c>
      <c r="H106" s="32">
        <v>2</v>
      </c>
      <c r="I106" s="32">
        <v>0.5</v>
      </c>
      <c r="J106" s="32">
        <v>1</v>
      </c>
      <c r="K106" s="32">
        <v>2</v>
      </c>
      <c r="L106" s="32">
        <v>0.5</v>
      </c>
      <c r="M106" s="32">
        <v>1</v>
      </c>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c r="AR106" s="12"/>
      <c r="AS106" s="12"/>
      <c r="AT106" s="12"/>
      <c r="AU106" s="12"/>
      <c r="AV106" s="12"/>
      <c r="AW106" s="12"/>
      <c r="AX106" s="12"/>
      <c r="AY106" s="12"/>
      <c r="AZ106" s="12"/>
      <c r="BA106" s="12"/>
      <c r="BB106" s="12"/>
      <c r="BC106" s="12"/>
      <c r="BD106" s="12"/>
      <c r="BE106" s="12"/>
      <c r="BF106" s="12"/>
      <c r="BG106" s="12"/>
      <c r="BH106" s="12"/>
      <c r="BI106" s="12"/>
      <c r="BJ106" s="12"/>
      <c r="BK106" s="12"/>
      <c r="BL106" s="12"/>
      <c r="BM106" s="12"/>
      <c r="BN106" s="12"/>
      <c r="BO106" s="12"/>
      <c r="BP106" s="12"/>
      <c r="BQ106" s="12"/>
      <c r="BR106" s="12"/>
      <c r="BS106" s="28"/>
    </row>
    <row r="107" spans="1:71" s="11" customFormat="1" ht="12.75" customHeight="1" x14ac:dyDescent="0.2">
      <c r="A107" s="15" t="s">
        <v>49</v>
      </c>
      <c r="B107" s="32">
        <v>2</v>
      </c>
      <c r="C107" s="32">
        <v>0.5</v>
      </c>
      <c r="D107" s="32">
        <v>1</v>
      </c>
      <c r="E107" s="32">
        <v>2</v>
      </c>
      <c r="F107" s="32">
        <v>0.5</v>
      </c>
      <c r="G107" s="32">
        <v>1</v>
      </c>
      <c r="H107" s="32">
        <v>2</v>
      </c>
      <c r="I107" s="32">
        <v>0.5</v>
      </c>
      <c r="J107" s="32">
        <v>1</v>
      </c>
      <c r="K107" s="32">
        <v>2</v>
      </c>
      <c r="L107" s="32">
        <v>0.5</v>
      </c>
      <c r="M107" s="32">
        <v>1</v>
      </c>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c r="AR107" s="12"/>
      <c r="AS107" s="12"/>
      <c r="AT107" s="12"/>
      <c r="AU107" s="12"/>
      <c r="AV107" s="12"/>
      <c r="AW107" s="12"/>
      <c r="AX107" s="12"/>
      <c r="AY107" s="12"/>
      <c r="AZ107" s="12"/>
      <c r="BA107" s="12"/>
      <c r="BB107" s="12"/>
      <c r="BC107" s="12"/>
      <c r="BD107" s="12"/>
      <c r="BE107" s="12"/>
      <c r="BF107" s="12"/>
      <c r="BG107" s="12"/>
      <c r="BH107" s="12"/>
      <c r="BI107" s="12"/>
      <c r="BJ107" s="12"/>
      <c r="BK107" s="12"/>
      <c r="BL107" s="12"/>
      <c r="BM107" s="12"/>
      <c r="BN107" s="12"/>
      <c r="BO107" s="12"/>
      <c r="BP107" s="12"/>
      <c r="BQ107" s="12"/>
      <c r="BR107" s="12"/>
      <c r="BS107" s="28"/>
    </row>
    <row r="108" spans="1:71" s="11" customFormat="1" x14ac:dyDescent="0.2">
      <c r="A108" s="15" t="s">
        <v>174</v>
      </c>
      <c r="B108" s="32">
        <v>2</v>
      </c>
      <c r="C108" s="32">
        <v>0.5</v>
      </c>
      <c r="D108" s="32">
        <v>1</v>
      </c>
      <c r="E108" s="32">
        <v>2</v>
      </c>
      <c r="F108" s="32">
        <v>0.5</v>
      </c>
      <c r="G108" s="32">
        <v>1</v>
      </c>
      <c r="H108" s="32">
        <v>2</v>
      </c>
      <c r="I108" s="32">
        <v>0.5</v>
      </c>
      <c r="J108" s="32">
        <v>1</v>
      </c>
      <c r="K108" s="32">
        <v>2</v>
      </c>
      <c r="L108" s="32">
        <v>0.5</v>
      </c>
      <c r="M108" s="32">
        <v>1</v>
      </c>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c r="AR108" s="12"/>
      <c r="AS108" s="12"/>
      <c r="AT108" s="12"/>
      <c r="AU108" s="12"/>
      <c r="AV108" s="12"/>
      <c r="AW108" s="12"/>
      <c r="AX108" s="12"/>
      <c r="AY108" s="12"/>
      <c r="AZ108" s="12"/>
      <c r="BA108" s="12"/>
      <c r="BB108" s="12"/>
      <c r="BC108" s="12"/>
      <c r="BD108" s="12"/>
      <c r="BE108" s="12"/>
      <c r="BF108" s="12"/>
      <c r="BG108" s="12"/>
      <c r="BH108" s="12"/>
      <c r="BI108" s="12"/>
      <c r="BJ108" s="12"/>
      <c r="BK108" s="12"/>
      <c r="BL108" s="12"/>
      <c r="BM108" s="12"/>
      <c r="BN108" s="12"/>
      <c r="BO108" s="12"/>
      <c r="BP108" s="12"/>
      <c r="BQ108" s="12"/>
      <c r="BR108" s="12"/>
      <c r="BS108" s="28"/>
    </row>
    <row r="109" spans="1:71" s="11" customFormat="1" x14ac:dyDescent="0.2">
      <c r="A109" s="15" t="s">
        <v>175</v>
      </c>
      <c r="B109" s="32">
        <v>2</v>
      </c>
      <c r="C109" s="32">
        <v>0.5</v>
      </c>
      <c r="D109" s="32">
        <v>1</v>
      </c>
      <c r="E109" s="32">
        <v>2</v>
      </c>
      <c r="F109" s="32">
        <v>0.5</v>
      </c>
      <c r="G109" s="32">
        <v>1</v>
      </c>
      <c r="H109" s="32">
        <v>2</v>
      </c>
      <c r="I109" s="32">
        <v>0.5</v>
      </c>
      <c r="J109" s="32">
        <v>1</v>
      </c>
      <c r="K109" s="32">
        <v>2</v>
      </c>
      <c r="L109" s="32">
        <v>0.5</v>
      </c>
      <c r="M109" s="32">
        <v>1</v>
      </c>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c r="AR109" s="12"/>
      <c r="AS109" s="12"/>
      <c r="AT109" s="12"/>
      <c r="AU109" s="12"/>
      <c r="AV109" s="12"/>
      <c r="AW109" s="12"/>
      <c r="AX109" s="12"/>
      <c r="AY109" s="12"/>
      <c r="AZ109" s="12"/>
      <c r="BA109" s="12"/>
      <c r="BB109" s="12"/>
      <c r="BC109" s="12"/>
      <c r="BD109" s="12"/>
      <c r="BE109" s="12"/>
      <c r="BF109" s="12"/>
      <c r="BG109" s="12"/>
      <c r="BH109" s="12"/>
      <c r="BI109" s="12"/>
      <c r="BJ109" s="12"/>
      <c r="BK109" s="12"/>
      <c r="BL109" s="12"/>
      <c r="BM109" s="12"/>
      <c r="BN109" s="12"/>
      <c r="BO109" s="12"/>
      <c r="BP109" s="12"/>
      <c r="BQ109" s="12"/>
      <c r="BR109" s="12"/>
      <c r="BS109" s="28"/>
    </row>
    <row r="110" spans="1:71" s="11" customFormat="1" x14ac:dyDescent="0.2">
      <c r="A110" s="15" t="s">
        <v>176</v>
      </c>
      <c r="B110" s="32">
        <v>2</v>
      </c>
      <c r="C110" s="32">
        <v>0.5</v>
      </c>
      <c r="D110" s="32">
        <v>1</v>
      </c>
      <c r="E110" s="32">
        <v>2</v>
      </c>
      <c r="F110" s="32">
        <v>0.5</v>
      </c>
      <c r="G110" s="32">
        <v>1</v>
      </c>
      <c r="H110" s="32">
        <v>2</v>
      </c>
      <c r="I110" s="32">
        <v>0.5</v>
      </c>
      <c r="J110" s="32">
        <v>1</v>
      </c>
      <c r="K110" s="32">
        <v>2</v>
      </c>
      <c r="L110" s="32">
        <v>0.5</v>
      </c>
      <c r="M110" s="32">
        <v>1</v>
      </c>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c r="AR110" s="12"/>
      <c r="AS110" s="12"/>
      <c r="AT110" s="12"/>
      <c r="AU110" s="12"/>
      <c r="AV110" s="12"/>
      <c r="AW110" s="12"/>
      <c r="AX110" s="12"/>
      <c r="AY110" s="12"/>
      <c r="AZ110" s="12"/>
      <c r="BA110" s="12"/>
      <c r="BB110" s="12"/>
      <c r="BC110" s="12"/>
      <c r="BD110" s="12"/>
      <c r="BE110" s="12"/>
      <c r="BF110" s="12"/>
      <c r="BG110" s="12"/>
      <c r="BH110" s="12"/>
      <c r="BI110" s="12"/>
      <c r="BJ110" s="12"/>
      <c r="BK110" s="12"/>
      <c r="BL110" s="12"/>
      <c r="BM110" s="12"/>
      <c r="BN110" s="12"/>
      <c r="BO110" s="12"/>
      <c r="BP110" s="12"/>
      <c r="BQ110" s="12"/>
      <c r="BR110" s="12"/>
      <c r="BS110" s="28"/>
    </row>
    <row r="111" spans="1:71" s="12" customFormat="1" x14ac:dyDescent="0.2">
      <c r="A111" s="15" t="s">
        <v>50</v>
      </c>
      <c r="B111" s="37">
        <v>4</v>
      </c>
      <c r="C111" s="37">
        <v>1</v>
      </c>
      <c r="D111" s="37">
        <v>2</v>
      </c>
      <c r="E111" s="37">
        <v>4</v>
      </c>
      <c r="F111" s="37">
        <v>1</v>
      </c>
      <c r="G111" s="37">
        <v>2</v>
      </c>
      <c r="H111" s="37">
        <v>4</v>
      </c>
      <c r="I111" s="37">
        <v>1</v>
      </c>
      <c r="J111" s="37">
        <v>2</v>
      </c>
      <c r="K111" s="37">
        <v>4</v>
      </c>
      <c r="L111" s="37">
        <v>1</v>
      </c>
      <c r="M111" s="37">
        <v>2</v>
      </c>
    </row>
    <row r="112" spans="1:71" s="12" customFormat="1" x14ac:dyDescent="0.2">
      <c r="A112" s="15" t="s">
        <v>51</v>
      </c>
      <c r="B112" s="32">
        <v>2</v>
      </c>
      <c r="C112" s="32">
        <v>0.5</v>
      </c>
      <c r="D112" s="32">
        <v>1</v>
      </c>
      <c r="E112" s="32">
        <v>2</v>
      </c>
      <c r="F112" s="32">
        <v>0.5</v>
      </c>
      <c r="G112" s="32">
        <v>1</v>
      </c>
      <c r="H112" s="32">
        <v>2</v>
      </c>
      <c r="I112" s="32">
        <v>0.5</v>
      </c>
      <c r="J112" s="32">
        <v>1</v>
      </c>
      <c r="K112" s="32">
        <v>2</v>
      </c>
      <c r="L112" s="32">
        <v>0.5</v>
      </c>
      <c r="M112" s="32">
        <v>1</v>
      </c>
    </row>
    <row r="113" spans="1:13" s="12" customFormat="1" x14ac:dyDescent="0.2">
      <c r="A113" s="15" t="s">
        <v>52</v>
      </c>
      <c r="B113" s="32">
        <v>2</v>
      </c>
      <c r="C113" s="32">
        <v>0.5</v>
      </c>
      <c r="D113" s="32">
        <v>1</v>
      </c>
      <c r="E113" s="32">
        <v>2</v>
      </c>
      <c r="F113" s="32">
        <v>0.5</v>
      </c>
      <c r="G113" s="32">
        <v>1</v>
      </c>
      <c r="H113" s="32">
        <v>2</v>
      </c>
      <c r="I113" s="32">
        <v>0.5</v>
      </c>
      <c r="J113" s="32">
        <v>1</v>
      </c>
      <c r="K113" s="32">
        <v>2</v>
      </c>
      <c r="L113" s="32">
        <v>0.5</v>
      </c>
      <c r="M113" s="32">
        <v>1</v>
      </c>
    </row>
    <row r="114" spans="1:13" s="12" customFormat="1" ht="15" customHeight="1" x14ac:dyDescent="0.2">
      <c r="A114" s="15" t="s">
        <v>53</v>
      </c>
      <c r="B114" s="32">
        <v>2</v>
      </c>
      <c r="C114" s="32">
        <v>0.5</v>
      </c>
      <c r="D114" s="32">
        <v>1</v>
      </c>
      <c r="E114" s="32">
        <v>2</v>
      </c>
      <c r="F114" s="32">
        <v>0.5</v>
      </c>
      <c r="G114" s="32">
        <v>1</v>
      </c>
      <c r="H114" s="32">
        <v>2</v>
      </c>
      <c r="I114" s="32">
        <v>0.5</v>
      </c>
      <c r="J114" s="32">
        <v>1</v>
      </c>
      <c r="K114" s="32">
        <v>2</v>
      </c>
      <c r="L114" s="32">
        <v>0.5</v>
      </c>
      <c r="M114" s="32">
        <v>1</v>
      </c>
    </row>
    <row r="115" spans="1:13" s="12" customFormat="1" ht="15" customHeight="1" x14ac:dyDescent="0.2">
      <c r="A115" s="15" t="s">
        <v>54</v>
      </c>
      <c r="B115" s="32">
        <v>2</v>
      </c>
      <c r="C115" s="32">
        <v>0.5</v>
      </c>
      <c r="D115" s="32">
        <v>1</v>
      </c>
      <c r="E115" s="32">
        <v>2</v>
      </c>
      <c r="F115" s="32">
        <v>0.5</v>
      </c>
      <c r="G115" s="32">
        <v>1</v>
      </c>
      <c r="H115" s="32">
        <v>2</v>
      </c>
      <c r="I115" s="32">
        <v>0.5</v>
      </c>
      <c r="J115" s="32">
        <v>1</v>
      </c>
      <c r="K115" s="32">
        <v>2</v>
      </c>
      <c r="L115" s="32">
        <v>0.5</v>
      </c>
      <c r="M115" s="32">
        <v>1</v>
      </c>
    </row>
    <row r="116" spans="1:13" s="12" customFormat="1" ht="14.25" customHeight="1" x14ac:dyDescent="0.2">
      <c r="A116" s="15" t="s">
        <v>55</v>
      </c>
      <c r="B116" s="37">
        <v>8</v>
      </c>
      <c r="C116" s="37">
        <v>2</v>
      </c>
      <c r="D116" s="37">
        <v>4</v>
      </c>
      <c r="E116" s="37">
        <v>8</v>
      </c>
      <c r="F116" s="37">
        <v>2</v>
      </c>
      <c r="G116" s="37">
        <v>4</v>
      </c>
      <c r="H116" s="37">
        <v>8</v>
      </c>
      <c r="I116" s="37">
        <v>2</v>
      </c>
      <c r="J116" s="37">
        <v>4</v>
      </c>
      <c r="K116" s="37">
        <v>8</v>
      </c>
      <c r="L116" s="37">
        <v>2</v>
      </c>
      <c r="M116" s="37">
        <v>4</v>
      </c>
    </row>
    <row r="117" spans="1:13" s="12" customFormat="1" x14ac:dyDescent="0.2">
      <c r="A117" s="15" t="s">
        <v>56</v>
      </c>
      <c r="B117" s="32">
        <v>2</v>
      </c>
      <c r="C117" s="32">
        <v>0.5</v>
      </c>
      <c r="D117" s="32">
        <v>1</v>
      </c>
      <c r="E117" s="32">
        <v>2</v>
      </c>
      <c r="F117" s="32">
        <v>0.5</v>
      </c>
      <c r="G117" s="32">
        <v>1</v>
      </c>
      <c r="H117" s="32">
        <v>2</v>
      </c>
      <c r="I117" s="32">
        <v>0.5</v>
      </c>
      <c r="J117" s="32">
        <v>1</v>
      </c>
      <c r="K117" s="32">
        <v>2</v>
      </c>
      <c r="L117" s="32">
        <v>0.5</v>
      </c>
      <c r="M117" s="32">
        <v>1</v>
      </c>
    </row>
    <row r="118" spans="1:13" s="12" customFormat="1" x14ac:dyDescent="0.2">
      <c r="A118" s="15" t="s">
        <v>57</v>
      </c>
      <c r="B118" s="32">
        <v>2</v>
      </c>
      <c r="C118" s="32">
        <v>0.5</v>
      </c>
      <c r="D118" s="32">
        <v>1</v>
      </c>
      <c r="E118" s="32">
        <v>2</v>
      </c>
      <c r="F118" s="32">
        <v>0.5</v>
      </c>
      <c r="G118" s="32">
        <v>1</v>
      </c>
      <c r="H118" s="32">
        <v>2</v>
      </c>
      <c r="I118" s="32">
        <v>0.5</v>
      </c>
      <c r="J118" s="32">
        <v>1</v>
      </c>
      <c r="K118" s="32">
        <v>2</v>
      </c>
      <c r="L118" s="32">
        <v>0.5</v>
      </c>
      <c r="M118" s="32">
        <v>1</v>
      </c>
    </row>
    <row r="119" spans="1:13" s="12" customFormat="1" x14ac:dyDescent="0.2">
      <c r="A119" s="15" t="s">
        <v>58</v>
      </c>
      <c r="B119" s="32">
        <v>2</v>
      </c>
      <c r="C119" s="32">
        <v>0.5</v>
      </c>
      <c r="D119" s="32">
        <v>1</v>
      </c>
      <c r="E119" s="32">
        <v>2</v>
      </c>
      <c r="F119" s="32">
        <v>0.5</v>
      </c>
      <c r="G119" s="32">
        <v>1</v>
      </c>
      <c r="H119" s="32">
        <v>2</v>
      </c>
      <c r="I119" s="32">
        <v>0.5</v>
      </c>
      <c r="J119" s="32">
        <v>1</v>
      </c>
      <c r="K119" s="32">
        <v>2</v>
      </c>
      <c r="L119" s="32">
        <v>0.5</v>
      </c>
      <c r="M119" s="32">
        <v>1</v>
      </c>
    </row>
    <row r="120" spans="1:13" s="12" customFormat="1" x14ac:dyDescent="0.2">
      <c r="A120" s="15" t="s">
        <v>59</v>
      </c>
      <c r="B120" s="32">
        <v>2</v>
      </c>
      <c r="C120" s="32">
        <v>0.5</v>
      </c>
      <c r="D120" s="32">
        <v>1</v>
      </c>
      <c r="E120" s="32">
        <v>2</v>
      </c>
      <c r="F120" s="32">
        <v>0.5</v>
      </c>
      <c r="G120" s="32">
        <v>1</v>
      </c>
      <c r="H120" s="32">
        <v>2</v>
      </c>
      <c r="I120" s="32">
        <v>0.5</v>
      </c>
      <c r="J120" s="32">
        <v>1</v>
      </c>
      <c r="K120" s="32">
        <v>2</v>
      </c>
      <c r="L120" s="32">
        <v>0.5</v>
      </c>
      <c r="M120" s="32">
        <v>1</v>
      </c>
    </row>
    <row r="121" spans="1:13" s="12" customFormat="1" x14ac:dyDescent="0.2">
      <c r="A121" s="15" t="s">
        <v>97</v>
      </c>
      <c r="B121" s="32">
        <v>2</v>
      </c>
      <c r="C121" s="32">
        <v>0.5</v>
      </c>
      <c r="D121" s="32">
        <v>1</v>
      </c>
      <c r="E121" s="32">
        <v>2</v>
      </c>
      <c r="F121" s="32">
        <v>0.5</v>
      </c>
      <c r="G121" s="32">
        <v>1</v>
      </c>
      <c r="H121" s="32">
        <v>2</v>
      </c>
      <c r="I121" s="32">
        <v>0.5</v>
      </c>
      <c r="J121" s="32">
        <v>1</v>
      </c>
      <c r="K121" s="32">
        <v>2</v>
      </c>
      <c r="L121" s="32">
        <v>0.5</v>
      </c>
      <c r="M121" s="32">
        <v>1</v>
      </c>
    </row>
    <row r="122" spans="1:13" s="12" customFormat="1" x14ac:dyDescent="0.2">
      <c r="A122" s="15" t="s">
        <v>98</v>
      </c>
      <c r="B122" s="32">
        <v>2</v>
      </c>
      <c r="C122" s="32">
        <v>0.5</v>
      </c>
      <c r="D122" s="32">
        <v>1</v>
      </c>
      <c r="E122" s="32">
        <v>2</v>
      </c>
      <c r="F122" s="32">
        <v>0.5</v>
      </c>
      <c r="G122" s="32">
        <v>1</v>
      </c>
      <c r="H122" s="32">
        <v>2</v>
      </c>
      <c r="I122" s="32">
        <v>0.5</v>
      </c>
      <c r="J122" s="32">
        <v>1</v>
      </c>
      <c r="K122" s="32">
        <v>2</v>
      </c>
      <c r="L122" s="32">
        <v>0.5</v>
      </c>
      <c r="M122" s="32">
        <v>1</v>
      </c>
    </row>
    <row r="123" spans="1:13" s="12" customFormat="1" x14ac:dyDescent="0.2">
      <c r="A123" s="15" t="s">
        <v>99</v>
      </c>
      <c r="B123" s="32">
        <v>2</v>
      </c>
      <c r="C123" s="32">
        <v>0.5</v>
      </c>
      <c r="D123" s="32">
        <v>1</v>
      </c>
      <c r="E123" s="32">
        <v>2</v>
      </c>
      <c r="F123" s="32">
        <v>0.5</v>
      </c>
      <c r="G123" s="32">
        <v>1</v>
      </c>
      <c r="H123" s="32">
        <v>2</v>
      </c>
      <c r="I123" s="32">
        <v>0.5</v>
      </c>
      <c r="J123" s="32">
        <v>1</v>
      </c>
      <c r="K123" s="32">
        <v>2</v>
      </c>
      <c r="L123" s="32">
        <v>0.5</v>
      </c>
      <c r="M123" s="32">
        <v>1</v>
      </c>
    </row>
    <row r="124" spans="1:13" s="12" customFormat="1" x14ac:dyDescent="0.2">
      <c r="A124" s="15" t="s">
        <v>100</v>
      </c>
      <c r="B124" s="32">
        <v>2</v>
      </c>
      <c r="C124" s="32">
        <v>0.5</v>
      </c>
      <c r="D124" s="32">
        <v>1</v>
      </c>
      <c r="E124" s="32">
        <v>2</v>
      </c>
      <c r="F124" s="32">
        <v>0.5</v>
      </c>
      <c r="G124" s="32">
        <v>1</v>
      </c>
      <c r="H124" s="32">
        <v>2</v>
      </c>
      <c r="I124" s="32">
        <v>0.5</v>
      </c>
      <c r="J124" s="32">
        <v>1</v>
      </c>
      <c r="K124" s="32">
        <v>2</v>
      </c>
      <c r="L124" s="32">
        <v>0.5</v>
      </c>
      <c r="M124" s="32">
        <v>1</v>
      </c>
    </row>
    <row r="125" spans="1:13" s="12" customFormat="1" x14ac:dyDescent="0.2">
      <c r="A125" s="15" t="s">
        <v>101</v>
      </c>
      <c r="B125" s="32">
        <v>2</v>
      </c>
      <c r="C125" s="32">
        <v>0.5</v>
      </c>
      <c r="D125" s="32">
        <v>1</v>
      </c>
      <c r="E125" s="32">
        <v>2</v>
      </c>
      <c r="F125" s="32">
        <v>0.5</v>
      </c>
      <c r="G125" s="32">
        <v>1</v>
      </c>
      <c r="H125" s="32">
        <v>2</v>
      </c>
      <c r="I125" s="32">
        <v>0.5</v>
      </c>
      <c r="J125" s="32">
        <v>1</v>
      </c>
      <c r="K125" s="32">
        <v>2</v>
      </c>
      <c r="L125" s="32">
        <v>0.5</v>
      </c>
      <c r="M125" s="32">
        <v>1</v>
      </c>
    </row>
    <row r="126" spans="1:13" s="12" customFormat="1" x14ac:dyDescent="0.2">
      <c r="A126" s="15" t="s">
        <v>102</v>
      </c>
      <c r="B126" s="32">
        <v>2</v>
      </c>
      <c r="C126" s="32">
        <v>0.5</v>
      </c>
      <c r="D126" s="32">
        <v>1</v>
      </c>
      <c r="E126" s="32">
        <v>2</v>
      </c>
      <c r="F126" s="32">
        <v>0.5</v>
      </c>
      <c r="G126" s="32">
        <v>1</v>
      </c>
      <c r="H126" s="32">
        <v>2</v>
      </c>
      <c r="I126" s="32">
        <v>0.5</v>
      </c>
      <c r="J126" s="32">
        <v>1</v>
      </c>
      <c r="K126" s="32">
        <v>2</v>
      </c>
      <c r="L126" s="32">
        <v>0.5</v>
      </c>
      <c r="M126" s="32">
        <v>1</v>
      </c>
    </row>
    <row r="127" spans="1:13" s="12" customFormat="1" x14ac:dyDescent="0.2">
      <c r="A127" s="15" t="s">
        <v>103</v>
      </c>
      <c r="B127" s="32">
        <v>2</v>
      </c>
      <c r="C127" s="32">
        <v>0.5</v>
      </c>
      <c r="D127" s="32">
        <v>1</v>
      </c>
      <c r="E127" s="32">
        <v>2</v>
      </c>
      <c r="F127" s="32">
        <v>0.5</v>
      </c>
      <c r="G127" s="32">
        <v>1</v>
      </c>
      <c r="H127" s="32">
        <v>2</v>
      </c>
      <c r="I127" s="32">
        <v>0.5</v>
      </c>
      <c r="J127" s="32">
        <v>1</v>
      </c>
      <c r="K127" s="32">
        <v>2</v>
      </c>
      <c r="L127" s="32">
        <v>0.5</v>
      </c>
      <c r="M127" s="32">
        <v>1</v>
      </c>
    </row>
    <row r="128" spans="1:13" s="12" customFormat="1" x14ac:dyDescent="0.2">
      <c r="A128" s="15" t="s">
        <v>104</v>
      </c>
      <c r="B128" s="32">
        <v>2</v>
      </c>
      <c r="C128" s="32">
        <v>0.5</v>
      </c>
      <c r="D128" s="32">
        <v>1</v>
      </c>
      <c r="E128" s="32">
        <v>2</v>
      </c>
      <c r="F128" s="32">
        <v>0.5</v>
      </c>
      <c r="G128" s="32">
        <v>1</v>
      </c>
      <c r="H128" s="32">
        <v>2</v>
      </c>
      <c r="I128" s="32">
        <v>0.5</v>
      </c>
      <c r="J128" s="32">
        <v>1</v>
      </c>
      <c r="K128" s="32">
        <v>2</v>
      </c>
      <c r="L128" s="32">
        <v>0.5</v>
      </c>
      <c r="M128" s="32">
        <v>1</v>
      </c>
    </row>
    <row r="129" spans="1:13" s="12" customFormat="1" x14ac:dyDescent="0.2">
      <c r="A129" s="15" t="s">
        <v>105</v>
      </c>
      <c r="B129" s="32">
        <v>2</v>
      </c>
      <c r="C129" s="32">
        <v>0.5</v>
      </c>
      <c r="D129" s="32">
        <v>1</v>
      </c>
      <c r="E129" s="32">
        <v>2</v>
      </c>
      <c r="F129" s="32">
        <v>0.5</v>
      </c>
      <c r="G129" s="32">
        <v>1</v>
      </c>
      <c r="H129" s="32">
        <v>2</v>
      </c>
      <c r="I129" s="32">
        <v>0.5</v>
      </c>
      <c r="J129" s="32">
        <v>1</v>
      </c>
      <c r="K129" s="32">
        <v>2</v>
      </c>
      <c r="L129" s="32">
        <v>0.5</v>
      </c>
      <c r="M129" s="32">
        <v>1</v>
      </c>
    </row>
    <row r="130" spans="1:13" s="12" customFormat="1" x14ac:dyDescent="0.2">
      <c r="A130" s="15" t="s">
        <v>106</v>
      </c>
      <c r="B130" s="32">
        <v>2</v>
      </c>
      <c r="C130" s="32">
        <v>0.5</v>
      </c>
      <c r="D130" s="32">
        <v>1</v>
      </c>
      <c r="E130" s="32">
        <v>2</v>
      </c>
      <c r="F130" s="32">
        <v>0.5</v>
      </c>
      <c r="G130" s="32">
        <v>1</v>
      </c>
      <c r="H130" s="32">
        <v>2</v>
      </c>
      <c r="I130" s="32">
        <v>0.5</v>
      </c>
      <c r="J130" s="32">
        <v>1</v>
      </c>
      <c r="K130" s="32">
        <v>2</v>
      </c>
      <c r="L130" s="32">
        <v>0.5</v>
      </c>
      <c r="M130" s="32">
        <v>1</v>
      </c>
    </row>
    <row r="131" spans="1:13" s="12" customFormat="1" x14ac:dyDescent="0.2">
      <c r="A131" s="15" t="s">
        <v>107</v>
      </c>
      <c r="B131" s="32">
        <v>2</v>
      </c>
      <c r="C131" s="32">
        <v>0.5</v>
      </c>
      <c r="D131" s="32">
        <v>1</v>
      </c>
      <c r="E131" s="32">
        <v>2</v>
      </c>
      <c r="F131" s="32">
        <v>0.5</v>
      </c>
      <c r="G131" s="32">
        <v>1</v>
      </c>
      <c r="H131" s="32">
        <v>2</v>
      </c>
      <c r="I131" s="32">
        <v>0.5</v>
      </c>
      <c r="J131" s="32">
        <v>1</v>
      </c>
      <c r="K131" s="32">
        <v>2</v>
      </c>
      <c r="L131" s="32">
        <v>0.5</v>
      </c>
      <c r="M131" s="32">
        <v>1</v>
      </c>
    </row>
    <row r="132" spans="1:13" s="12" customFormat="1" x14ac:dyDescent="0.2">
      <c r="A132" s="15" t="s">
        <v>108</v>
      </c>
      <c r="B132" s="32">
        <v>2</v>
      </c>
      <c r="C132" s="32">
        <v>0.5</v>
      </c>
      <c r="D132" s="32">
        <v>1</v>
      </c>
      <c r="E132" s="32">
        <v>2</v>
      </c>
      <c r="F132" s="32">
        <v>0.5</v>
      </c>
      <c r="G132" s="32">
        <v>1</v>
      </c>
      <c r="H132" s="32">
        <v>2</v>
      </c>
      <c r="I132" s="32">
        <v>0.5</v>
      </c>
      <c r="J132" s="32">
        <v>1</v>
      </c>
      <c r="K132" s="32">
        <v>2</v>
      </c>
      <c r="L132" s="32">
        <v>0.5</v>
      </c>
      <c r="M132" s="32">
        <v>1</v>
      </c>
    </row>
    <row r="133" spans="1:13" s="12" customFormat="1" x14ac:dyDescent="0.2">
      <c r="A133" s="15" t="s">
        <v>109</v>
      </c>
      <c r="B133" s="32">
        <v>2</v>
      </c>
      <c r="C133" s="32">
        <v>0.5</v>
      </c>
      <c r="D133" s="32">
        <v>1</v>
      </c>
      <c r="E133" s="32">
        <v>2</v>
      </c>
      <c r="F133" s="32">
        <v>0.5</v>
      </c>
      <c r="G133" s="32">
        <v>1</v>
      </c>
      <c r="H133" s="32">
        <v>2</v>
      </c>
      <c r="I133" s="32">
        <v>0.5</v>
      </c>
      <c r="J133" s="32">
        <v>1</v>
      </c>
      <c r="K133" s="32">
        <v>2</v>
      </c>
      <c r="L133" s="32">
        <v>0.5</v>
      </c>
      <c r="M133" s="32">
        <v>1</v>
      </c>
    </row>
    <row r="134" spans="1:13" s="12" customFormat="1" x14ac:dyDescent="0.2">
      <c r="A134" s="15" t="s">
        <v>110</v>
      </c>
      <c r="B134" s="32">
        <v>2</v>
      </c>
      <c r="C134" s="32">
        <v>0.5</v>
      </c>
      <c r="D134" s="32">
        <v>1</v>
      </c>
      <c r="E134" s="32">
        <v>2</v>
      </c>
      <c r="F134" s="32">
        <v>0.5</v>
      </c>
      <c r="G134" s="32">
        <v>1</v>
      </c>
      <c r="H134" s="32">
        <v>2</v>
      </c>
      <c r="I134" s="32">
        <v>0.5</v>
      </c>
      <c r="J134" s="32">
        <v>1</v>
      </c>
      <c r="K134" s="32">
        <v>2</v>
      </c>
      <c r="L134" s="32">
        <v>0.5</v>
      </c>
      <c r="M134" s="32">
        <v>1</v>
      </c>
    </row>
    <row r="135" spans="1:13" s="12" customFormat="1" x14ac:dyDescent="0.2">
      <c r="A135" s="15" t="s">
        <v>177</v>
      </c>
      <c r="B135" s="32">
        <v>2</v>
      </c>
      <c r="C135" s="32">
        <v>0.5</v>
      </c>
      <c r="D135" s="32">
        <v>1</v>
      </c>
      <c r="E135" s="32">
        <v>2</v>
      </c>
      <c r="F135" s="32">
        <v>0.5</v>
      </c>
      <c r="G135" s="32">
        <v>1</v>
      </c>
      <c r="H135" s="32">
        <v>2</v>
      </c>
      <c r="I135" s="32">
        <v>0.5</v>
      </c>
      <c r="J135" s="32">
        <v>1</v>
      </c>
      <c r="K135" s="32">
        <v>2</v>
      </c>
      <c r="L135" s="32">
        <v>0.5</v>
      </c>
      <c r="M135" s="32">
        <v>1</v>
      </c>
    </row>
    <row r="136" spans="1:13" s="12" customFormat="1" x14ac:dyDescent="0.2">
      <c r="A136" s="15" t="s">
        <v>111</v>
      </c>
      <c r="B136" s="32">
        <v>2</v>
      </c>
      <c r="C136" s="32">
        <v>0.5</v>
      </c>
      <c r="D136" s="32">
        <v>1</v>
      </c>
      <c r="E136" s="32">
        <v>2</v>
      </c>
      <c r="F136" s="32">
        <v>0.5</v>
      </c>
      <c r="G136" s="32">
        <v>1</v>
      </c>
      <c r="H136" s="32">
        <v>2</v>
      </c>
      <c r="I136" s="32">
        <v>0.5</v>
      </c>
      <c r="J136" s="32">
        <v>1</v>
      </c>
      <c r="K136" s="32">
        <v>2</v>
      </c>
      <c r="L136" s="32">
        <v>0.5</v>
      </c>
      <c r="M136" s="32">
        <v>1</v>
      </c>
    </row>
    <row r="137" spans="1:13" s="12" customFormat="1" x14ac:dyDescent="0.2">
      <c r="A137" s="15" t="s">
        <v>112</v>
      </c>
      <c r="B137" s="32">
        <v>2</v>
      </c>
      <c r="C137" s="32">
        <v>0.5</v>
      </c>
      <c r="D137" s="32">
        <v>1</v>
      </c>
      <c r="E137" s="32">
        <v>2</v>
      </c>
      <c r="F137" s="32">
        <v>0.5</v>
      </c>
      <c r="G137" s="32">
        <v>1</v>
      </c>
      <c r="H137" s="32">
        <v>2</v>
      </c>
      <c r="I137" s="32">
        <v>0.5</v>
      </c>
      <c r="J137" s="32">
        <v>1</v>
      </c>
      <c r="K137" s="32">
        <v>2</v>
      </c>
      <c r="L137" s="32">
        <v>0.5</v>
      </c>
      <c r="M137" s="32">
        <v>1</v>
      </c>
    </row>
    <row r="138" spans="1:13" s="12" customFormat="1" x14ac:dyDescent="0.2">
      <c r="A138" s="15" t="s">
        <v>113</v>
      </c>
      <c r="B138" s="32">
        <v>2</v>
      </c>
      <c r="C138" s="32">
        <v>0.5</v>
      </c>
      <c r="D138" s="32">
        <v>1</v>
      </c>
      <c r="E138" s="32">
        <v>2</v>
      </c>
      <c r="F138" s="32">
        <v>0.5</v>
      </c>
      <c r="G138" s="32">
        <v>1</v>
      </c>
      <c r="H138" s="32">
        <v>2</v>
      </c>
      <c r="I138" s="32">
        <v>0.5</v>
      </c>
      <c r="J138" s="32">
        <v>1</v>
      </c>
      <c r="K138" s="32">
        <v>2</v>
      </c>
      <c r="L138" s="32">
        <v>0.5</v>
      </c>
      <c r="M138" s="32">
        <v>1</v>
      </c>
    </row>
    <row r="139" spans="1:13" s="12" customFormat="1" x14ac:dyDescent="0.2">
      <c r="A139" s="15" t="s">
        <v>114</v>
      </c>
      <c r="B139" s="32">
        <v>2</v>
      </c>
      <c r="C139" s="32">
        <v>0.5</v>
      </c>
      <c r="D139" s="32">
        <v>1</v>
      </c>
      <c r="E139" s="32">
        <v>2</v>
      </c>
      <c r="F139" s="32">
        <v>0.5</v>
      </c>
      <c r="G139" s="32">
        <v>1</v>
      </c>
      <c r="H139" s="32">
        <v>2</v>
      </c>
      <c r="I139" s="32">
        <v>0.5</v>
      </c>
      <c r="J139" s="32">
        <v>1</v>
      </c>
      <c r="K139" s="32">
        <v>2</v>
      </c>
      <c r="L139" s="32">
        <v>0.5</v>
      </c>
      <c r="M139" s="32">
        <v>1</v>
      </c>
    </row>
    <row r="140" spans="1:13" s="12" customFormat="1" x14ac:dyDescent="0.2">
      <c r="A140" s="15" t="s">
        <v>115</v>
      </c>
      <c r="B140" s="32">
        <v>2</v>
      </c>
      <c r="C140" s="32">
        <v>0.5</v>
      </c>
      <c r="D140" s="32">
        <v>1</v>
      </c>
      <c r="E140" s="32">
        <v>2</v>
      </c>
      <c r="F140" s="32">
        <v>0.5</v>
      </c>
      <c r="G140" s="32">
        <v>1</v>
      </c>
      <c r="H140" s="32">
        <v>2</v>
      </c>
      <c r="I140" s="32">
        <v>0.5</v>
      </c>
      <c r="J140" s="32">
        <v>1</v>
      </c>
      <c r="K140" s="32">
        <v>2</v>
      </c>
      <c r="L140" s="32">
        <v>0.5</v>
      </c>
      <c r="M140" s="32">
        <v>1</v>
      </c>
    </row>
    <row r="141" spans="1:13" s="12" customFormat="1" x14ac:dyDescent="0.2">
      <c r="A141" s="15" t="s">
        <v>116</v>
      </c>
      <c r="B141" s="32">
        <v>2</v>
      </c>
      <c r="C141" s="32">
        <v>0.5</v>
      </c>
      <c r="D141" s="32">
        <v>1</v>
      </c>
      <c r="E141" s="32">
        <v>2</v>
      </c>
      <c r="F141" s="32">
        <v>0.5</v>
      </c>
      <c r="G141" s="32">
        <v>1</v>
      </c>
      <c r="H141" s="32">
        <v>2</v>
      </c>
      <c r="I141" s="32">
        <v>0.5</v>
      </c>
      <c r="J141" s="32">
        <v>1</v>
      </c>
      <c r="K141" s="32">
        <v>2</v>
      </c>
      <c r="L141" s="32">
        <v>0.5</v>
      </c>
      <c r="M141" s="32">
        <v>1</v>
      </c>
    </row>
    <row r="142" spans="1:13" s="12" customFormat="1" x14ac:dyDescent="0.2">
      <c r="A142" s="15" t="s">
        <v>117</v>
      </c>
      <c r="B142" s="32">
        <v>2</v>
      </c>
      <c r="C142" s="32">
        <v>0.5</v>
      </c>
      <c r="D142" s="32">
        <v>1</v>
      </c>
      <c r="E142" s="32">
        <v>2</v>
      </c>
      <c r="F142" s="32">
        <v>0.5</v>
      </c>
      <c r="G142" s="32">
        <v>1</v>
      </c>
      <c r="H142" s="32">
        <v>2</v>
      </c>
      <c r="I142" s="32">
        <v>0.5</v>
      </c>
      <c r="J142" s="32">
        <v>1</v>
      </c>
      <c r="K142" s="32">
        <v>2</v>
      </c>
      <c r="L142" s="32">
        <v>0.5</v>
      </c>
      <c r="M142" s="32">
        <v>1</v>
      </c>
    </row>
    <row r="143" spans="1:13" s="12" customFormat="1" x14ac:dyDescent="0.2">
      <c r="A143" s="15" t="s">
        <v>118</v>
      </c>
      <c r="B143" s="33">
        <v>2</v>
      </c>
      <c r="C143" s="33">
        <v>0.5</v>
      </c>
      <c r="D143" s="33">
        <v>1</v>
      </c>
      <c r="E143" s="33">
        <v>2</v>
      </c>
      <c r="F143" s="33">
        <v>0.5</v>
      </c>
      <c r="G143" s="33">
        <v>1</v>
      </c>
      <c r="H143" s="33">
        <v>2</v>
      </c>
      <c r="I143" s="33">
        <v>0.5</v>
      </c>
      <c r="J143" s="33">
        <v>1</v>
      </c>
      <c r="K143" s="33">
        <v>2</v>
      </c>
      <c r="L143" s="33">
        <v>0.5</v>
      </c>
      <c r="M143" s="33">
        <v>1</v>
      </c>
    </row>
    <row r="144" spans="1:13" s="12" customFormat="1" ht="9.75" customHeight="1" x14ac:dyDescent="0.2"/>
    <row r="145" spans="1:70" s="12" customFormat="1" ht="12.75" customHeight="1" x14ac:dyDescent="0.2">
      <c r="A145" s="93" t="s">
        <v>178</v>
      </c>
      <c r="B145" s="94"/>
      <c r="C145" s="94"/>
      <c r="D145" s="94"/>
      <c r="E145" s="94"/>
      <c r="F145" s="94"/>
      <c r="G145" s="95"/>
      <c r="H145" s="31"/>
      <c r="I145" s="31"/>
      <c r="J145" s="31"/>
      <c r="K145" s="31"/>
      <c r="L145" s="31"/>
      <c r="M145" s="31"/>
      <c r="N145" s="31"/>
      <c r="O145" s="31"/>
      <c r="P145" s="31"/>
      <c r="Q145" s="31"/>
      <c r="R145" s="31"/>
    </row>
    <row r="146" spans="1:70" s="25" customFormat="1" ht="27" customHeight="1" x14ac:dyDescent="0.25">
      <c r="A146" s="9" t="s">
        <v>169</v>
      </c>
      <c r="B146" s="68" t="s">
        <v>2</v>
      </c>
      <c r="C146" s="69"/>
      <c r="D146" s="70"/>
      <c r="E146" s="68" t="s">
        <v>3</v>
      </c>
      <c r="F146" s="69"/>
      <c r="G146" s="70"/>
      <c r="H146" s="68" t="s">
        <v>6</v>
      </c>
      <c r="I146" s="69"/>
      <c r="J146" s="70"/>
      <c r="K146" s="18"/>
      <c r="L146" s="18"/>
      <c r="M146" s="24"/>
      <c r="N146" s="24"/>
      <c r="O146" s="24"/>
      <c r="P146" s="24"/>
      <c r="Q146" s="24"/>
      <c r="R146" s="24"/>
      <c r="S146" s="24"/>
      <c r="T146" s="24"/>
      <c r="U146" s="24"/>
      <c r="V146" s="24"/>
      <c r="W146" s="24"/>
      <c r="X146" s="24"/>
      <c r="Y146" s="24"/>
      <c r="Z146" s="24"/>
      <c r="AA146" s="24"/>
      <c r="AB146" s="24"/>
      <c r="AC146" s="24"/>
      <c r="AD146" s="24"/>
      <c r="AE146" s="24"/>
      <c r="AF146" s="24"/>
      <c r="AG146" s="24"/>
      <c r="AH146" s="24"/>
      <c r="AI146" s="24"/>
      <c r="AJ146" s="24"/>
      <c r="AK146" s="24"/>
      <c r="AL146" s="24"/>
      <c r="AM146" s="24"/>
      <c r="AN146" s="24"/>
      <c r="AO146" s="24"/>
      <c r="AP146" s="24"/>
      <c r="AQ146" s="24"/>
      <c r="AR146" s="24"/>
      <c r="AS146" s="24"/>
      <c r="AT146" s="24"/>
      <c r="AU146" s="24"/>
      <c r="AV146" s="24"/>
      <c r="AW146" s="24"/>
      <c r="AX146" s="24"/>
      <c r="AY146" s="24"/>
      <c r="AZ146" s="24"/>
      <c r="BA146" s="24"/>
      <c r="BB146" s="24"/>
      <c r="BC146" s="24"/>
      <c r="BD146" s="24"/>
      <c r="BE146" s="24"/>
      <c r="BF146" s="24"/>
      <c r="BG146" s="24"/>
      <c r="BH146" s="24"/>
      <c r="BI146" s="24"/>
      <c r="BJ146" s="24"/>
      <c r="BK146" s="24"/>
      <c r="BL146" s="24"/>
    </row>
    <row r="147" spans="1:70" ht="12.75" customHeight="1" x14ac:dyDescent="0.2">
      <c r="A147" s="9" t="s">
        <v>170</v>
      </c>
      <c r="B147" s="61" t="s">
        <v>24</v>
      </c>
      <c r="C147" s="63" t="s">
        <v>23</v>
      </c>
      <c r="D147" s="59" t="s">
        <v>201</v>
      </c>
      <c r="E147" s="61" t="s">
        <v>24</v>
      </c>
      <c r="F147" s="63" t="s">
        <v>23</v>
      </c>
      <c r="G147" s="59" t="s">
        <v>201</v>
      </c>
      <c r="H147" s="61" t="s">
        <v>24</v>
      </c>
      <c r="I147" s="63" t="s">
        <v>23</v>
      </c>
      <c r="J147" s="59" t="s">
        <v>201</v>
      </c>
      <c r="K147" s="19"/>
      <c r="L147" s="14"/>
      <c r="O147" s="12"/>
      <c r="P147" s="12"/>
      <c r="Q147" s="12"/>
      <c r="R147" s="12"/>
      <c r="BM147" s="22"/>
      <c r="BN147" s="22"/>
      <c r="BO147" s="22"/>
      <c r="BP147" s="22"/>
      <c r="BQ147" s="22"/>
      <c r="BR147" s="22"/>
    </row>
    <row r="148" spans="1:70" x14ac:dyDescent="0.2">
      <c r="A148" s="9" t="s">
        <v>171</v>
      </c>
      <c r="B148" s="62"/>
      <c r="C148" s="64"/>
      <c r="D148" s="60"/>
      <c r="E148" s="62"/>
      <c r="F148" s="64"/>
      <c r="G148" s="60"/>
      <c r="H148" s="62"/>
      <c r="I148" s="64"/>
      <c r="J148" s="60"/>
      <c r="K148" s="20"/>
      <c r="L148" s="14"/>
      <c r="O148" s="12"/>
      <c r="P148" s="12"/>
      <c r="Q148" s="12"/>
      <c r="R148" s="12"/>
      <c r="BM148" s="22"/>
      <c r="BN148" s="22"/>
      <c r="BO148" s="22"/>
      <c r="BP148" s="22"/>
      <c r="BQ148" s="22"/>
      <c r="BR148" s="22"/>
    </row>
    <row r="149" spans="1:70" s="12" customFormat="1" x14ac:dyDescent="0.2">
      <c r="A149" s="10" t="s">
        <v>135</v>
      </c>
      <c r="B149" s="33">
        <v>2</v>
      </c>
      <c r="C149" s="33">
        <v>0.5</v>
      </c>
      <c r="D149" s="33">
        <v>1</v>
      </c>
      <c r="E149" s="33">
        <v>2</v>
      </c>
      <c r="F149" s="33">
        <v>0.5</v>
      </c>
      <c r="G149" s="33">
        <v>1</v>
      </c>
      <c r="H149" s="33">
        <v>2</v>
      </c>
      <c r="I149" s="33">
        <v>0.5</v>
      </c>
      <c r="J149" s="33">
        <v>1</v>
      </c>
    </row>
    <row r="150" spans="1:70" s="12" customFormat="1" x14ac:dyDescent="0.2">
      <c r="A150" s="10" t="s">
        <v>136</v>
      </c>
      <c r="B150" s="33">
        <v>2</v>
      </c>
      <c r="C150" s="33">
        <v>0.5</v>
      </c>
      <c r="D150" s="33">
        <v>1</v>
      </c>
      <c r="E150" s="33">
        <v>2</v>
      </c>
      <c r="F150" s="33">
        <v>0.5</v>
      </c>
      <c r="G150" s="33">
        <v>1</v>
      </c>
      <c r="H150" s="33">
        <v>2</v>
      </c>
      <c r="I150" s="33">
        <v>0.5</v>
      </c>
      <c r="J150" s="33">
        <v>1</v>
      </c>
    </row>
    <row r="151" spans="1:70" s="12" customFormat="1" ht="12.75" customHeight="1" x14ac:dyDescent="0.2">
      <c r="A151" s="10" t="s">
        <v>137</v>
      </c>
      <c r="B151" s="33">
        <v>2</v>
      </c>
      <c r="C151" s="33">
        <v>0.5</v>
      </c>
      <c r="D151" s="33">
        <v>1</v>
      </c>
      <c r="E151" s="33">
        <v>2</v>
      </c>
      <c r="F151" s="33">
        <v>0.5</v>
      </c>
      <c r="G151" s="33">
        <v>1</v>
      </c>
      <c r="H151" s="33">
        <v>2</v>
      </c>
      <c r="I151" s="33">
        <v>0.5</v>
      </c>
      <c r="J151" s="33">
        <v>1</v>
      </c>
    </row>
    <row r="152" spans="1:70" s="12" customFormat="1" x14ac:dyDescent="0.2">
      <c r="A152" s="10" t="s">
        <v>138</v>
      </c>
      <c r="B152" s="33">
        <v>2</v>
      </c>
      <c r="C152" s="33">
        <v>0.5</v>
      </c>
      <c r="D152" s="33">
        <v>1</v>
      </c>
      <c r="E152" s="33">
        <v>2</v>
      </c>
      <c r="F152" s="33">
        <v>0.5</v>
      </c>
      <c r="G152" s="33">
        <v>1</v>
      </c>
      <c r="H152" s="33">
        <v>2</v>
      </c>
      <c r="I152" s="33">
        <v>0.5</v>
      </c>
      <c r="J152" s="33">
        <v>1</v>
      </c>
    </row>
    <row r="153" spans="1:70" s="12" customFormat="1" x14ac:dyDescent="0.2">
      <c r="A153" s="10" t="s">
        <v>165</v>
      </c>
      <c r="B153" s="33">
        <v>2</v>
      </c>
      <c r="C153" s="33">
        <v>0.5</v>
      </c>
      <c r="D153" s="33">
        <v>1</v>
      </c>
      <c r="E153" s="33">
        <v>2</v>
      </c>
      <c r="F153" s="33">
        <v>0.5</v>
      </c>
      <c r="G153" s="33">
        <v>1</v>
      </c>
      <c r="H153" s="33">
        <v>2</v>
      </c>
      <c r="I153" s="33">
        <v>0.5</v>
      </c>
      <c r="J153" s="33">
        <v>1</v>
      </c>
    </row>
    <row r="154" spans="1:70" s="12" customFormat="1" x14ac:dyDescent="0.2">
      <c r="A154" s="10" t="s">
        <v>198</v>
      </c>
      <c r="B154" s="33">
        <v>2</v>
      </c>
      <c r="C154" s="33">
        <v>0.5</v>
      </c>
      <c r="D154" s="33">
        <v>1</v>
      </c>
      <c r="E154" s="33">
        <v>2</v>
      </c>
      <c r="F154" s="33">
        <v>0.5</v>
      </c>
      <c r="G154" s="33">
        <v>1</v>
      </c>
      <c r="H154" s="33">
        <v>2</v>
      </c>
      <c r="I154" s="33">
        <v>0.5</v>
      </c>
      <c r="J154" s="33">
        <v>1</v>
      </c>
    </row>
    <row r="155" spans="1:70" s="12" customFormat="1" x14ac:dyDescent="0.2">
      <c r="A155" s="10" t="s">
        <v>139</v>
      </c>
      <c r="B155" s="33">
        <v>2</v>
      </c>
      <c r="C155" s="33">
        <v>0.5</v>
      </c>
      <c r="D155" s="33">
        <v>1</v>
      </c>
      <c r="E155" s="33">
        <v>2</v>
      </c>
      <c r="F155" s="33">
        <v>0.5</v>
      </c>
      <c r="G155" s="33">
        <v>1</v>
      </c>
      <c r="H155" s="33">
        <v>2</v>
      </c>
      <c r="I155" s="33">
        <v>0.5</v>
      </c>
      <c r="J155" s="33">
        <v>1</v>
      </c>
    </row>
    <row r="156" spans="1:70" s="12" customFormat="1" x14ac:dyDescent="0.2">
      <c r="A156" s="10" t="s">
        <v>166</v>
      </c>
      <c r="B156" s="33">
        <v>2</v>
      </c>
      <c r="C156" s="33">
        <v>0.5</v>
      </c>
      <c r="D156" s="33">
        <v>1</v>
      </c>
      <c r="E156" s="33">
        <v>2</v>
      </c>
      <c r="F156" s="33">
        <v>0.5</v>
      </c>
      <c r="G156" s="33">
        <v>1</v>
      </c>
      <c r="H156" s="33">
        <v>2</v>
      </c>
      <c r="I156" s="33">
        <v>0.5</v>
      </c>
      <c r="J156" s="33">
        <v>1</v>
      </c>
    </row>
    <row r="157" spans="1:70" s="12" customFormat="1" x14ac:dyDescent="0.2">
      <c r="A157" s="10" t="s">
        <v>197</v>
      </c>
      <c r="B157" s="33">
        <v>2</v>
      </c>
      <c r="C157" s="33">
        <v>0.5</v>
      </c>
      <c r="D157" s="33">
        <v>1</v>
      </c>
      <c r="E157" s="33">
        <v>2</v>
      </c>
      <c r="F157" s="33">
        <v>0.5</v>
      </c>
      <c r="G157" s="33">
        <v>1</v>
      </c>
      <c r="H157" s="33">
        <v>2</v>
      </c>
      <c r="I157" s="33">
        <v>0.5</v>
      </c>
      <c r="J157" s="33">
        <v>1</v>
      </c>
    </row>
    <row r="158" spans="1:70" s="12" customFormat="1" x14ac:dyDescent="0.2">
      <c r="A158" s="10" t="s">
        <v>140</v>
      </c>
      <c r="B158" s="33">
        <v>2</v>
      </c>
      <c r="C158" s="33">
        <v>0.5</v>
      </c>
      <c r="D158" s="33">
        <v>1</v>
      </c>
      <c r="E158" s="33">
        <v>2</v>
      </c>
      <c r="F158" s="33">
        <v>0.5</v>
      </c>
      <c r="G158" s="33">
        <v>1</v>
      </c>
      <c r="H158" s="33">
        <v>2</v>
      </c>
      <c r="I158" s="33">
        <v>0.5</v>
      </c>
      <c r="J158" s="33">
        <v>1</v>
      </c>
    </row>
    <row r="159" spans="1:70" s="12" customFormat="1" x14ac:dyDescent="0.2">
      <c r="A159" s="10" t="s">
        <v>141</v>
      </c>
      <c r="B159" s="33">
        <v>2</v>
      </c>
      <c r="C159" s="33">
        <v>0.5</v>
      </c>
      <c r="D159" s="33">
        <v>1</v>
      </c>
      <c r="E159" s="33">
        <v>2</v>
      </c>
      <c r="F159" s="33">
        <v>0.5</v>
      </c>
      <c r="G159" s="33">
        <v>1</v>
      </c>
      <c r="H159" s="33">
        <v>2</v>
      </c>
      <c r="I159" s="33">
        <v>0.5</v>
      </c>
      <c r="J159" s="33">
        <v>1</v>
      </c>
    </row>
    <row r="160" spans="1:70" s="12" customFormat="1" x14ac:dyDescent="0.2">
      <c r="A160" s="10" t="s">
        <v>142</v>
      </c>
      <c r="B160" s="33">
        <v>2</v>
      </c>
      <c r="C160" s="33">
        <v>0.5</v>
      </c>
      <c r="D160" s="33">
        <v>1</v>
      </c>
      <c r="E160" s="33">
        <v>2</v>
      </c>
      <c r="F160" s="33">
        <v>0.5</v>
      </c>
      <c r="G160" s="33">
        <v>1</v>
      </c>
      <c r="H160" s="33">
        <v>2</v>
      </c>
      <c r="I160" s="33">
        <v>0.5</v>
      </c>
      <c r="J160" s="33">
        <v>1</v>
      </c>
    </row>
    <row r="161" spans="1:10" s="12" customFormat="1" x14ac:dyDescent="0.2">
      <c r="A161" s="10" t="s">
        <v>143</v>
      </c>
      <c r="B161" s="33">
        <v>2</v>
      </c>
      <c r="C161" s="33">
        <v>0.5</v>
      </c>
      <c r="D161" s="33">
        <v>1</v>
      </c>
      <c r="E161" s="33">
        <v>2</v>
      </c>
      <c r="F161" s="33">
        <v>0.5</v>
      </c>
      <c r="G161" s="33">
        <v>1</v>
      </c>
      <c r="H161" s="33">
        <v>2</v>
      </c>
      <c r="I161" s="33">
        <v>0.5</v>
      </c>
      <c r="J161" s="33">
        <v>1</v>
      </c>
    </row>
    <row r="162" spans="1:10" s="12" customFormat="1" x14ac:dyDescent="0.2">
      <c r="A162" s="10" t="s">
        <v>163</v>
      </c>
      <c r="B162" s="33">
        <v>2</v>
      </c>
      <c r="C162" s="33">
        <v>0.5</v>
      </c>
      <c r="D162" s="33">
        <v>1</v>
      </c>
      <c r="E162" s="33">
        <v>2</v>
      </c>
      <c r="F162" s="33">
        <v>0.5</v>
      </c>
      <c r="G162" s="33">
        <v>1</v>
      </c>
      <c r="H162" s="33">
        <v>2</v>
      </c>
      <c r="I162" s="33">
        <v>0.5</v>
      </c>
      <c r="J162" s="33">
        <v>1</v>
      </c>
    </row>
    <row r="163" spans="1:10" s="12" customFormat="1" x14ac:dyDescent="0.2">
      <c r="A163" s="10" t="s">
        <v>144</v>
      </c>
      <c r="B163" s="33">
        <v>2</v>
      </c>
      <c r="C163" s="33">
        <v>0.5</v>
      </c>
      <c r="D163" s="33">
        <v>1</v>
      </c>
      <c r="E163" s="33">
        <v>2</v>
      </c>
      <c r="F163" s="33">
        <v>0.5</v>
      </c>
      <c r="G163" s="33">
        <v>1</v>
      </c>
      <c r="H163" s="33">
        <v>2</v>
      </c>
      <c r="I163" s="33">
        <v>0.5</v>
      </c>
      <c r="J163" s="33">
        <v>1</v>
      </c>
    </row>
    <row r="164" spans="1:10" s="12" customFormat="1" x14ac:dyDescent="0.2">
      <c r="A164" s="10" t="s">
        <v>145</v>
      </c>
      <c r="B164" s="33">
        <v>2</v>
      </c>
      <c r="C164" s="33">
        <v>0.5</v>
      </c>
      <c r="D164" s="33">
        <v>1</v>
      </c>
      <c r="E164" s="33">
        <v>2</v>
      </c>
      <c r="F164" s="33">
        <v>0.5</v>
      </c>
      <c r="G164" s="33">
        <v>1</v>
      </c>
      <c r="H164" s="33">
        <v>2</v>
      </c>
      <c r="I164" s="33">
        <v>0.5</v>
      </c>
      <c r="J164" s="33">
        <v>1</v>
      </c>
    </row>
    <row r="165" spans="1:10" s="12" customFormat="1" x14ac:dyDescent="0.2">
      <c r="A165" s="10" t="s">
        <v>162</v>
      </c>
      <c r="B165" s="33">
        <v>2</v>
      </c>
      <c r="C165" s="33">
        <v>0.5</v>
      </c>
      <c r="D165" s="33">
        <v>1</v>
      </c>
      <c r="E165" s="33">
        <v>2</v>
      </c>
      <c r="F165" s="33">
        <v>0.5</v>
      </c>
      <c r="G165" s="33">
        <v>1</v>
      </c>
      <c r="H165" s="33">
        <v>2</v>
      </c>
      <c r="I165" s="33">
        <v>0.5</v>
      </c>
      <c r="J165" s="33">
        <v>1</v>
      </c>
    </row>
    <row r="166" spans="1:10" s="12" customFormat="1" x14ac:dyDescent="0.2">
      <c r="A166" s="10" t="s">
        <v>146</v>
      </c>
      <c r="B166" s="33">
        <v>2</v>
      </c>
      <c r="C166" s="33">
        <v>0.5</v>
      </c>
      <c r="D166" s="33">
        <v>1</v>
      </c>
      <c r="E166" s="33">
        <v>2</v>
      </c>
      <c r="F166" s="33">
        <v>0.5</v>
      </c>
      <c r="G166" s="33">
        <v>1</v>
      </c>
      <c r="H166" s="33">
        <v>2</v>
      </c>
      <c r="I166" s="33">
        <v>0.5</v>
      </c>
      <c r="J166" s="33">
        <v>1</v>
      </c>
    </row>
    <row r="167" spans="1:10" s="12" customFormat="1" x14ac:dyDescent="0.2">
      <c r="A167" s="10" t="s">
        <v>199</v>
      </c>
      <c r="B167" s="33">
        <v>2</v>
      </c>
      <c r="C167" s="33">
        <v>0.5</v>
      </c>
      <c r="D167" s="33">
        <v>1</v>
      </c>
      <c r="E167" s="33">
        <v>2</v>
      </c>
      <c r="F167" s="33">
        <v>0.5</v>
      </c>
      <c r="G167" s="33">
        <v>1</v>
      </c>
      <c r="H167" s="33">
        <v>2</v>
      </c>
      <c r="I167" s="33">
        <v>0.5</v>
      </c>
      <c r="J167" s="33">
        <v>1</v>
      </c>
    </row>
    <row r="168" spans="1:10" s="12" customFormat="1" x14ac:dyDescent="0.2">
      <c r="A168" s="10" t="s">
        <v>147</v>
      </c>
      <c r="B168" s="33">
        <v>2</v>
      </c>
      <c r="C168" s="33">
        <v>0.5</v>
      </c>
      <c r="D168" s="33">
        <v>1</v>
      </c>
      <c r="E168" s="33">
        <v>2</v>
      </c>
      <c r="F168" s="33">
        <v>0.5</v>
      </c>
      <c r="G168" s="33">
        <v>1</v>
      </c>
      <c r="H168" s="33">
        <v>2</v>
      </c>
      <c r="I168" s="33">
        <v>0.5</v>
      </c>
      <c r="J168" s="33">
        <v>1</v>
      </c>
    </row>
    <row r="169" spans="1:10" s="12" customFormat="1" x14ac:dyDescent="0.2">
      <c r="A169" s="10" t="s">
        <v>148</v>
      </c>
      <c r="B169" s="33">
        <v>2</v>
      </c>
      <c r="C169" s="33">
        <v>0.5</v>
      </c>
      <c r="D169" s="33">
        <v>1</v>
      </c>
      <c r="E169" s="33">
        <v>2</v>
      </c>
      <c r="F169" s="33">
        <v>0.5</v>
      </c>
      <c r="G169" s="33">
        <v>1</v>
      </c>
      <c r="H169" s="33">
        <v>2</v>
      </c>
      <c r="I169" s="33">
        <v>0.5</v>
      </c>
      <c r="J169" s="33">
        <v>1</v>
      </c>
    </row>
    <row r="170" spans="1:10" s="12" customFormat="1" x14ac:dyDescent="0.2">
      <c r="A170" s="10" t="s">
        <v>149</v>
      </c>
      <c r="B170" s="33">
        <v>2</v>
      </c>
      <c r="C170" s="33">
        <v>0.5</v>
      </c>
      <c r="D170" s="33">
        <v>1</v>
      </c>
      <c r="E170" s="33">
        <v>2</v>
      </c>
      <c r="F170" s="33">
        <v>0.5</v>
      </c>
      <c r="G170" s="33">
        <v>1</v>
      </c>
      <c r="H170" s="33">
        <v>2</v>
      </c>
      <c r="I170" s="33">
        <v>0.5</v>
      </c>
      <c r="J170" s="33">
        <v>1</v>
      </c>
    </row>
    <row r="171" spans="1:10" s="12" customFormat="1" x14ac:dyDescent="0.2">
      <c r="A171" s="10" t="s">
        <v>150</v>
      </c>
      <c r="B171" s="33">
        <v>2</v>
      </c>
      <c r="C171" s="33">
        <v>0.5</v>
      </c>
      <c r="D171" s="33">
        <v>1</v>
      </c>
      <c r="E171" s="33">
        <v>2</v>
      </c>
      <c r="F171" s="33">
        <v>0.5</v>
      </c>
      <c r="G171" s="33">
        <v>1</v>
      </c>
      <c r="H171" s="33">
        <v>2</v>
      </c>
      <c r="I171" s="33">
        <v>0.5</v>
      </c>
      <c r="J171" s="33">
        <v>1</v>
      </c>
    </row>
    <row r="172" spans="1:10" s="12" customFormat="1" x14ac:dyDescent="0.2">
      <c r="A172" s="10" t="s">
        <v>164</v>
      </c>
      <c r="B172" s="33">
        <v>2</v>
      </c>
      <c r="C172" s="33">
        <v>0.5</v>
      </c>
      <c r="D172" s="33">
        <v>1</v>
      </c>
      <c r="E172" s="33">
        <v>2</v>
      </c>
      <c r="F172" s="33">
        <v>0.5</v>
      </c>
      <c r="G172" s="33">
        <v>1</v>
      </c>
      <c r="H172" s="33">
        <v>2</v>
      </c>
      <c r="I172" s="33">
        <v>0.5</v>
      </c>
      <c r="J172" s="33">
        <v>1</v>
      </c>
    </row>
    <row r="173" spans="1:10" s="12" customFormat="1" x14ac:dyDescent="0.2">
      <c r="A173" s="10" t="s">
        <v>151</v>
      </c>
      <c r="B173" s="33">
        <v>2</v>
      </c>
      <c r="C173" s="33">
        <v>0.5</v>
      </c>
      <c r="D173" s="33">
        <v>1</v>
      </c>
      <c r="E173" s="33">
        <v>2</v>
      </c>
      <c r="F173" s="33">
        <v>0.5</v>
      </c>
      <c r="G173" s="33">
        <v>1</v>
      </c>
      <c r="H173" s="33">
        <v>2</v>
      </c>
      <c r="I173" s="33">
        <v>0.5</v>
      </c>
      <c r="J173" s="33">
        <v>1</v>
      </c>
    </row>
    <row r="174" spans="1:10" s="14" customFormat="1" x14ac:dyDescent="0.2">
      <c r="A174" s="13" t="s">
        <v>152</v>
      </c>
      <c r="B174" s="33">
        <v>2</v>
      </c>
      <c r="C174" s="33">
        <v>0.5</v>
      </c>
      <c r="D174" s="33">
        <v>1</v>
      </c>
      <c r="E174" s="33">
        <v>2</v>
      </c>
      <c r="F174" s="33">
        <v>0.5</v>
      </c>
      <c r="G174" s="33">
        <v>1</v>
      </c>
      <c r="H174" s="33">
        <v>2</v>
      </c>
      <c r="I174" s="33">
        <v>0.5</v>
      </c>
      <c r="J174" s="33">
        <v>1</v>
      </c>
    </row>
    <row r="175" spans="1:10" s="12" customFormat="1" ht="11.25" customHeight="1" x14ac:dyDescent="0.2">
      <c r="A175" s="10" t="s">
        <v>153</v>
      </c>
      <c r="B175" s="33">
        <v>2</v>
      </c>
      <c r="C175" s="33">
        <v>0.5</v>
      </c>
      <c r="D175" s="33">
        <v>1</v>
      </c>
      <c r="E175" s="33">
        <v>2</v>
      </c>
      <c r="F175" s="33">
        <v>0.5</v>
      </c>
      <c r="G175" s="33">
        <v>1</v>
      </c>
      <c r="H175" s="33">
        <v>2</v>
      </c>
      <c r="I175" s="33">
        <v>0.5</v>
      </c>
      <c r="J175" s="33">
        <v>1</v>
      </c>
    </row>
    <row r="176" spans="1:10" s="12" customFormat="1" x14ac:dyDescent="0.2">
      <c r="A176" s="10" t="s">
        <v>154</v>
      </c>
      <c r="B176" s="33">
        <v>2</v>
      </c>
      <c r="C176" s="33">
        <v>0.5</v>
      </c>
      <c r="D176" s="33">
        <v>1</v>
      </c>
      <c r="E176" s="33">
        <v>2</v>
      </c>
      <c r="F176" s="33">
        <v>0.5</v>
      </c>
      <c r="G176" s="33">
        <v>1</v>
      </c>
      <c r="H176" s="33">
        <v>2</v>
      </c>
      <c r="I176" s="33">
        <v>0.5</v>
      </c>
      <c r="J176" s="33">
        <v>1</v>
      </c>
    </row>
    <row r="177" spans="1:10" s="12" customFormat="1" x14ac:dyDescent="0.2">
      <c r="A177" s="10" t="s">
        <v>155</v>
      </c>
      <c r="B177" s="33">
        <v>2</v>
      </c>
      <c r="C177" s="33">
        <v>0.5</v>
      </c>
      <c r="D177" s="33">
        <v>1</v>
      </c>
      <c r="E177" s="33">
        <v>2</v>
      </c>
      <c r="F177" s="33">
        <v>0.5</v>
      </c>
      <c r="G177" s="33">
        <v>1</v>
      </c>
      <c r="H177" s="33">
        <v>2</v>
      </c>
      <c r="I177" s="33">
        <v>0.5</v>
      </c>
      <c r="J177" s="33">
        <v>1</v>
      </c>
    </row>
    <row r="178" spans="1:10" s="12" customFormat="1" x14ac:dyDescent="0.2">
      <c r="A178" s="10" t="s">
        <v>156</v>
      </c>
      <c r="B178" s="33">
        <v>2</v>
      </c>
      <c r="C178" s="33">
        <v>0.5</v>
      </c>
      <c r="D178" s="33">
        <v>1</v>
      </c>
      <c r="E178" s="33">
        <v>2</v>
      </c>
      <c r="F178" s="33">
        <v>0.5</v>
      </c>
      <c r="G178" s="33">
        <v>1</v>
      </c>
      <c r="H178" s="33">
        <v>2</v>
      </c>
      <c r="I178" s="33">
        <v>0.5</v>
      </c>
      <c r="J178" s="33">
        <v>1</v>
      </c>
    </row>
    <row r="179" spans="1:10" s="12" customFormat="1" x14ac:dyDescent="0.2">
      <c r="A179" s="10" t="s">
        <v>157</v>
      </c>
      <c r="B179" s="33">
        <v>2</v>
      </c>
      <c r="C179" s="33">
        <v>0.5</v>
      </c>
      <c r="D179" s="33">
        <v>1</v>
      </c>
      <c r="E179" s="33">
        <v>2</v>
      </c>
      <c r="F179" s="33">
        <v>0.5</v>
      </c>
      <c r="G179" s="33">
        <v>1</v>
      </c>
      <c r="H179" s="33">
        <v>2</v>
      </c>
      <c r="I179" s="33">
        <v>0.5</v>
      </c>
      <c r="J179" s="33">
        <v>1</v>
      </c>
    </row>
    <row r="180" spans="1:10" s="12" customFormat="1" x14ac:dyDescent="0.2">
      <c r="A180" s="10" t="s">
        <v>200</v>
      </c>
      <c r="B180" s="33">
        <v>2</v>
      </c>
      <c r="C180" s="33">
        <v>0.5</v>
      </c>
      <c r="D180" s="33">
        <v>1</v>
      </c>
      <c r="E180" s="33">
        <v>2</v>
      </c>
      <c r="F180" s="33">
        <v>0.5</v>
      </c>
      <c r="G180" s="33">
        <v>1</v>
      </c>
      <c r="H180" s="33">
        <v>2</v>
      </c>
      <c r="I180" s="33">
        <v>0.5</v>
      </c>
      <c r="J180" s="33">
        <v>1</v>
      </c>
    </row>
    <row r="181" spans="1:10" s="12" customFormat="1" x14ac:dyDescent="0.2">
      <c r="A181" s="10" t="s">
        <v>158</v>
      </c>
      <c r="B181" s="33">
        <v>2</v>
      </c>
      <c r="C181" s="33">
        <v>0.5</v>
      </c>
      <c r="D181" s="33">
        <v>1</v>
      </c>
      <c r="E181" s="33">
        <v>2</v>
      </c>
      <c r="F181" s="33">
        <v>0.5</v>
      </c>
      <c r="G181" s="33">
        <v>1</v>
      </c>
      <c r="H181" s="33">
        <v>2</v>
      </c>
      <c r="I181" s="33">
        <v>0.5</v>
      </c>
      <c r="J181" s="33">
        <v>1</v>
      </c>
    </row>
    <row r="182" spans="1:10" s="12" customFormat="1" x14ac:dyDescent="0.2">
      <c r="A182" s="10" t="s">
        <v>159</v>
      </c>
      <c r="B182" s="33">
        <v>2</v>
      </c>
      <c r="C182" s="33">
        <v>0.5</v>
      </c>
      <c r="D182" s="33">
        <v>1</v>
      </c>
      <c r="E182" s="33">
        <v>2</v>
      </c>
      <c r="F182" s="33">
        <v>0.5</v>
      </c>
      <c r="G182" s="33">
        <v>1</v>
      </c>
      <c r="H182" s="33">
        <v>2</v>
      </c>
      <c r="I182" s="33">
        <v>0.5</v>
      </c>
      <c r="J182" s="33">
        <v>1</v>
      </c>
    </row>
    <row r="183" spans="1:10" s="12" customFormat="1" x14ac:dyDescent="0.2">
      <c r="A183" s="10" t="s">
        <v>160</v>
      </c>
      <c r="B183" s="33">
        <v>2</v>
      </c>
      <c r="C183" s="33">
        <v>0.5</v>
      </c>
      <c r="D183" s="33">
        <v>1</v>
      </c>
      <c r="E183" s="33">
        <v>2</v>
      </c>
      <c r="F183" s="33">
        <v>0.5</v>
      </c>
      <c r="G183" s="33">
        <v>1</v>
      </c>
      <c r="H183" s="33">
        <v>2</v>
      </c>
      <c r="I183" s="33">
        <v>0.5</v>
      </c>
      <c r="J183" s="33">
        <v>1</v>
      </c>
    </row>
    <row r="184" spans="1:10" s="12" customFormat="1" ht="11.25" customHeight="1" x14ac:dyDescent="0.2">
      <c r="A184" s="10" t="s">
        <v>161</v>
      </c>
      <c r="B184" s="33">
        <v>2</v>
      </c>
      <c r="C184" s="33">
        <v>0.5</v>
      </c>
      <c r="D184" s="33">
        <v>1</v>
      </c>
      <c r="E184" s="33">
        <v>2</v>
      </c>
      <c r="F184" s="33">
        <v>0.5</v>
      </c>
      <c r="G184" s="33">
        <v>1</v>
      </c>
      <c r="H184" s="33">
        <v>2</v>
      </c>
      <c r="I184" s="33">
        <v>0.5</v>
      </c>
      <c r="J184" s="33">
        <v>1</v>
      </c>
    </row>
    <row r="185" spans="1:10" s="12" customFormat="1" x14ac:dyDescent="0.2"/>
    <row r="186" spans="1:10" s="12" customFormat="1" x14ac:dyDescent="0.2"/>
    <row r="187" spans="1:10" s="12" customFormat="1" x14ac:dyDescent="0.2">
      <c r="A187" s="17" t="s">
        <v>180</v>
      </c>
      <c r="B187" s="17" t="s">
        <v>182</v>
      </c>
    </row>
    <row r="188" spans="1:10" s="12" customFormat="1" x14ac:dyDescent="0.2">
      <c r="A188" s="16" t="s">
        <v>6</v>
      </c>
      <c r="B188" s="16">
        <v>20</v>
      </c>
    </row>
    <row r="189" spans="1:10" s="12" customFormat="1" x14ac:dyDescent="0.2">
      <c r="A189" s="16" t="s">
        <v>3</v>
      </c>
      <c r="B189" s="16">
        <v>20</v>
      </c>
    </row>
    <row r="190" spans="1:10" s="12" customFormat="1" x14ac:dyDescent="0.2">
      <c r="A190" s="16" t="s">
        <v>2</v>
      </c>
      <c r="B190" s="16">
        <v>20</v>
      </c>
    </row>
    <row r="191" spans="1:10" s="12" customFormat="1" x14ac:dyDescent="0.2">
      <c r="A191" s="16" t="s">
        <v>181</v>
      </c>
      <c r="B191" s="16">
        <v>20</v>
      </c>
    </row>
    <row r="192" spans="1:10" s="12" customFormat="1" x14ac:dyDescent="0.2"/>
    <row r="193" s="12" customFormat="1" x14ac:dyDescent="0.2"/>
    <row r="194" s="12" customFormat="1" x14ac:dyDescent="0.2"/>
    <row r="195" s="12" customFormat="1" x14ac:dyDescent="0.2"/>
    <row r="196" s="12" customFormat="1" x14ac:dyDescent="0.2"/>
    <row r="197" s="12" customFormat="1" x14ac:dyDescent="0.2"/>
    <row r="198" s="12" customFormat="1" x14ac:dyDescent="0.2"/>
    <row r="199" s="12" customFormat="1" x14ac:dyDescent="0.2"/>
    <row r="200" s="12" customFormat="1" x14ac:dyDescent="0.2"/>
    <row r="201" s="12" customFormat="1" x14ac:dyDescent="0.2"/>
    <row r="202" s="12" customFormat="1" x14ac:dyDescent="0.2"/>
    <row r="203" s="12" customFormat="1" x14ac:dyDescent="0.2"/>
    <row r="204" s="12" customFormat="1" x14ac:dyDescent="0.2"/>
    <row r="205" s="12" customFormat="1" x14ac:dyDescent="0.2"/>
    <row r="206" s="12" customFormat="1" x14ac:dyDescent="0.2"/>
    <row r="207" s="12" customFormat="1" x14ac:dyDescent="0.2"/>
    <row r="208" s="12" customFormat="1" x14ac:dyDescent="0.2"/>
    <row r="209" s="12" customFormat="1" x14ac:dyDescent="0.2"/>
    <row r="210" s="12" customFormat="1" x14ac:dyDescent="0.2"/>
    <row r="211" s="12" customFormat="1" x14ac:dyDescent="0.2"/>
    <row r="212" s="12" customFormat="1" x14ac:dyDescent="0.2"/>
    <row r="213" s="12" customFormat="1" x14ac:dyDescent="0.2"/>
    <row r="214" s="12" customFormat="1" x14ac:dyDescent="0.2"/>
    <row r="215" s="12" customFormat="1" x14ac:dyDescent="0.2"/>
    <row r="216" s="12" customFormat="1" x14ac:dyDescent="0.2"/>
    <row r="217" s="12" customFormat="1" x14ac:dyDescent="0.2"/>
    <row r="218" s="12" customFormat="1" x14ac:dyDescent="0.2"/>
    <row r="219" s="12" customFormat="1" x14ac:dyDescent="0.2"/>
    <row r="220" s="12" customFormat="1" x14ac:dyDescent="0.2"/>
    <row r="221" s="12" customFormat="1" x14ac:dyDescent="0.2"/>
    <row r="222" s="12" customFormat="1" x14ac:dyDescent="0.2"/>
    <row r="223" s="12" customFormat="1" x14ac:dyDescent="0.2"/>
    <row r="224" s="12" customFormat="1" x14ac:dyDescent="0.2"/>
    <row r="225" s="12" customFormat="1" x14ac:dyDescent="0.2"/>
    <row r="226" s="12" customFormat="1" x14ac:dyDescent="0.2"/>
    <row r="227" s="12" customFormat="1" x14ac:dyDescent="0.2"/>
    <row r="228" s="12" customFormat="1" x14ac:dyDescent="0.2"/>
    <row r="229" s="12" customFormat="1" x14ac:dyDescent="0.2"/>
    <row r="230" s="12" customFormat="1" x14ac:dyDescent="0.2"/>
    <row r="231" s="12" customFormat="1" x14ac:dyDescent="0.2"/>
    <row r="232" s="12" customFormat="1" x14ac:dyDescent="0.2"/>
    <row r="233" s="12" customFormat="1" x14ac:dyDescent="0.2"/>
    <row r="234" s="12" customFormat="1" x14ac:dyDescent="0.2"/>
    <row r="235" s="12" customFormat="1" x14ac:dyDescent="0.2"/>
    <row r="236" s="12" customFormat="1" x14ac:dyDescent="0.2"/>
    <row r="237" s="12" customFormat="1" x14ac:dyDescent="0.2"/>
    <row r="238" s="12" customFormat="1" x14ac:dyDescent="0.2"/>
    <row r="239" s="12" customFormat="1" x14ac:dyDescent="0.2"/>
    <row r="240" s="12" customFormat="1" x14ac:dyDescent="0.2"/>
    <row r="241" s="12" customFormat="1" x14ac:dyDescent="0.2"/>
    <row r="242" s="12" customFormat="1" x14ac:dyDescent="0.2"/>
    <row r="243" s="12" customFormat="1" x14ac:dyDescent="0.2"/>
    <row r="244" s="12" customFormat="1" x14ac:dyDescent="0.2"/>
    <row r="245" s="12" customFormat="1" x14ac:dyDescent="0.2"/>
    <row r="246" s="12" customFormat="1" x14ac:dyDescent="0.2"/>
    <row r="247" s="12" customFormat="1" x14ac:dyDescent="0.2"/>
    <row r="248" s="12" customFormat="1" x14ac:dyDescent="0.2"/>
    <row r="249" s="12" customFormat="1" x14ac:dyDescent="0.2"/>
    <row r="250" s="12" customFormat="1" x14ac:dyDescent="0.2"/>
    <row r="251" s="12" customFormat="1" x14ac:dyDescent="0.2"/>
    <row r="252" s="12" customFormat="1" x14ac:dyDescent="0.2"/>
    <row r="253" s="12" customFormat="1" x14ac:dyDescent="0.2"/>
    <row r="254" s="12" customFormat="1" x14ac:dyDescent="0.2"/>
    <row r="255" s="12" customFormat="1" x14ac:dyDescent="0.2"/>
    <row r="256" s="12" customFormat="1" x14ac:dyDescent="0.2"/>
    <row r="257" s="12" customFormat="1" x14ac:dyDescent="0.2"/>
    <row r="258" s="12" customFormat="1" x14ac:dyDescent="0.2"/>
    <row r="259" s="12" customFormat="1" x14ac:dyDescent="0.2"/>
    <row r="260" s="12" customFormat="1" x14ac:dyDescent="0.2"/>
    <row r="261" s="12" customFormat="1" x14ac:dyDescent="0.2"/>
    <row r="262" s="12" customFormat="1" x14ac:dyDescent="0.2"/>
    <row r="263" s="12" customFormat="1" x14ac:dyDescent="0.2"/>
    <row r="264" s="12" customFormat="1" x14ac:dyDescent="0.2"/>
    <row r="265" s="12" customFormat="1" x14ac:dyDescent="0.2"/>
  </sheetData>
  <mergeCells count="50">
    <mergeCell ref="M6:M7"/>
    <mergeCell ref="A33:M33"/>
    <mergeCell ref="B34:D34"/>
    <mergeCell ref="E34:G34"/>
    <mergeCell ref="H34:J34"/>
    <mergeCell ref="G6:G7"/>
    <mergeCell ref="H6:H7"/>
    <mergeCell ref="I6:I7"/>
    <mergeCell ref="J6:J7"/>
    <mergeCell ref="F6:F7"/>
    <mergeCell ref="K6:K7"/>
    <mergeCell ref="B6:B7"/>
    <mergeCell ref="C6:C7"/>
    <mergeCell ref="D6:D7"/>
    <mergeCell ref="K34:M34"/>
    <mergeCell ref="E6:E7"/>
    <mergeCell ref="A1:A2"/>
    <mergeCell ref="B1:J2"/>
    <mergeCell ref="A3:J3"/>
    <mergeCell ref="A4:M4"/>
    <mergeCell ref="B5:D5"/>
    <mergeCell ref="E5:G5"/>
    <mergeCell ref="H5:J5"/>
    <mergeCell ref="K5:M5"/>
    <mergeCell ref="L6:L7"/>
    <mergeCell ref="G147:G148"/>
    <mergeCell ref="H147:H148"/>
    <mergeCell ref="I147:I148"/>
    <mergeCell ref="J147:J148"/>
    <mergeCell ref="L35:L36"/>
    <mergeCell ref="K35:K36"/>
    <mergeCell ref="G35:G36"/>
    <mergeCell ref="H35:H36"/>
    <mergeCell ref="I35:I36"/>
    <mergeCell ref="J35:J36"/>
    <mergeCell ref="B147:B148"/>
    <mergeCell ref="C147:C148"/>
    <mergeCell ref="D147:D148"/>
    <mergeCell ref="E147:E148"/>
    <mergeCell ref="F147:F148"/>
    <mergeCell ref="M35:M36"/>
    <mergeCell ref="A145:G145"/>
    <mergeCell ref="B146:D146"/>
    <mergeCell ref="E146:G146"/>
    <mergeCell ref="H146:J146"/>
    <mergeCell ref="D35:D36"/>
    <mergeCell ref="B35:B36"/>
    <mergeCell ref="C35:C36"/>
    <mergeCell ref="E35:E36"/>
    <mergeCell ref="F35:F3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2"/>
  <sheetViews>
    <sheetView workbookViewId="0">
      <selection activeCell="B2" sqref="B2"/>
    </sheetView>
  </sheetViews>
  <sheetFormatPr baseColWidth="10" defaultColWidth="11.42578125" defaultRowHeight="12.75" x14ac:dyDescent="0.2"/>
  <cols>
    <col min="1" max="1" width="11.42578125" style="1"/>
    <col min="2" max="2" width="80.28515625" style="1" customWidth="1"/>
    <col min="3" max="3" width="16" style="1" customWidth="1"/>
    <col min="4" max="16384" width="11.42578125" style="1"/>
  </cols>
  <sheetData>
    <row r="1" spans="1:3" x14ac:dyDescent="0.2">
      <c r="A1" s="6" t="s">
        <v>8</v>
      </c>
      <c r="B1" s="6" t="s">
        <v>4</v>
      </c>
    </row>
    <row r="2" spans="1:3" ht="395.25" x14ac:dyDescent="0.2">
      <c r="A2" s="5" t="s">
        <v>5</v>
      </c>
      <c r="B2" s="2" t="s">
        <v>7</v>
      </c>
      <c r="C2" s="4"/>
    </row>
    <row r="3" spans="1:3" ht="48" customHeight="1" x14ac:dyDescent="0.2">
      <c r="A3" s="3" t="s">
        <v>10</v>
      </c>
      <c r="B3" s="3" t="s">
        <v>9</v>
      </c>
    </row>
    <row r="4" spans="1:3" ht="48" customHeight="1" x14ac:dyDescent="0.2">
      <c r="A4" s="3" t="s">
        <v>11</v>
      </c>
      <c r="B4" s="5" t="s">
        <v>22</v>
      </c>
    </row>
    <row r="5" spans="1:3" ht="48" customHeight="1" x14ac:dyDescent="0.2">
      <c r="A5" s="5" t="s">
        <v>12</v>
      </c>
      <c r="B5" s="5" t="s">
        <v>13</v>
      </c>
    </row>
    <row r="6" spans="1:3" ht="48" customHeight="1" x14ac:dyDescent="0.2">
      <c r="A6" s="5" t="s">
        <v>14</v>
      </c>
      <c r="B6" s="3" t="s">
        <v>15</v>
      </c>
    </row>
    <row r="7" spans="1:3" ht="48" customHeight="1" x14ac:dyDescent="0.2">
      <c r="A7" s="5" t="s">
        <v>16</v>
      </c>
      <c r="B7" s="5" t="s">
        <v>19</v>
      </c>
    </row>
    <row r="8" spans="1:3" ht="48" customHeight="1" x14ac:dyDescent="0.2">
      <c r="A8" s="3" t="s">
        <v>17</v>
      </c>
      <c r="B8" s="5" t="s">
        <v>18</v>
      </c>
    </row>
    <row r="9" spans="1:3" ht="48" customHeight="1" x14ac:dyDescent="0.2">
      <c r="A9" s="7"/>
    </row>
    <row r="10" spans="1:3" ht="48" customHeight="1" x14ac:dyDescent="0.2">
      <c r="A10" s="7"/>
    </row>
    <row r="11" spans="1:3" ht="48" customHeight="1" x14ac:dyDescent="0.2"/>
    <row r="12" spans="1:3" ht="48" customHeight="1" x14ac:dyDescent="0.2"/>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5F91E1FB1061B248A45CE55FFC013880" ma:contentTypeVersion="13" ma:contentTypeDescription="Crear nuevo documento." ma:contentTypeScope="" ma:versionID="af27c56fc857e4781b6d701f98e3f778">
  <xsd:schema xmlns:xsd="http://www.w3.org/2001/XMLSchema" xmlns:xs="http://www.w3.org/2001/XMLSchema" xmlns:p="http://schemas.microsoft.com/office/2006/metadata/properties" xmlns:ns3="5fafd5fa-410f-4f7f-8d02-81c63ae4c07b" xmlns:ns4="2f983bf8-148f-48a3-85f5-da9c5c5a2365" targetNamespace="http://schemas.microsoft.com/office/2006/metadata/properties" ma:root="true" ma:fieldsID="48711abc259c644fc1502972e8713c15" ns3:_="" ns4:_="">
    <xsd:import namespace="5fafd5fa-410f-4f7f-8d02-81c63ae4c07b"/>
    <xsd:import namespace="2f983bf8-148f-48a3-85f5-da9c5c5a2365"/>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DateTaken" minOccurs="0"/>
                <xsd:element ref="ns3:MediaServiceAutoTags" minOccurs="0"/>
                <xsd:element ref="ns3:MediaServiceGenerationTime" minOccurs="0"/>
                <xsd:element ref="ns3:MediaServiceEventHashCode" minOccurs="0"/>
                <xsd:element ref="ns3:MediaServiceLocation" minOccurs="0"/>
                <xsd:element ref="ns3:MediaLengthInSeconds" minOccurs="0"/>
                <xsd:element ref="ns3:MediaServiceOCR"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fafd5fa-410f-4f7f-8d02-81c63ae4c07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_activity" ma:index="20"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f983bf8-148f-48a3-85f5-da9c5c5a236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SharingHintHash" ma:index="12"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5fafd5fa-410f-4f7f-8d02-81c63ae4c07b" xsi:nil="true"/>
  </documentManagement>
</p:properties>
</file>

<file path=customXml/itemProps1.xml><?xml version="1.0" encoding="utf-8"?>
<ds:datastoreItem xmlns:ds="http://schemas.openxmlformats.org/officeDocument/2006/customXml" ds:itemID="{1A6D2259-9AFF-410D-9601-78A58A003A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fafd5fa-410f-4f7f-8d02-81c63ae4c07b"/>
    <ds:schemaRef ds:uri="2f983bf8-148f-48a3-85f5-da9c5c5a23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078958E-5502-4EC0-80E3-2D63F05C47EC}">
  <ds:schemaRefs>
    <ds:schemaRef ds:uri="http://schemas.microsoft.com/sharepoint/v3/contenttype/forms"/>
  </ds:schemaRefs>
</ds:datastoreItem>
</file>

<file path=customXml/itemProps3.xml><?xml version="1.0" encoding="utf-8"?>
<ds:datastoreItem xmlns:ds="http://schemas.openxmlformats.org/officeDocument/2006/customXml" ds:itemID="{C684C368-77FD-41AF-B880-9360224BE17E}">
  <ds:schemaRefs>
    <ds:schemaRef ds:uri="http://purl.org/dc/elements/1.1/"/>
    <ds:schemaRef ds:uri="http://schemas.microsoft.com/office/2006/metadata/properties"/>
    <ds:schemaRef ds:uri="2f983bf8-148f-48a3-85f5-da9c5c5a2365"/>
    <ds:schemaRef ds:uri="http://schemas.microsoft.com/office/2006/documentManagement/types"/>
    <ds:schemaRef ds:uri="http://www.w3.org/XML/1998/namespace"/>
    <ds:schemaRef ds:uri="http://schemas.microsoft.com/office/infopath/2007/PartnerControls"/>
    <ds:schemaRef ds:uri="http://purl.org/dc/terms/"/>
    <ds:schemaRef ds:uri="http://schemas.openxmlformats.org/package/2006/metadata/core-properties"/>
    <ds:schemaRef ds:uri="5fafd5fa-410f-4f7f-8d02-81c63ae4c07b"/>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Resumen</vt:lpstr>
      <vt:lpstr>Oferente 1</vt:lpstr>
      <vt:lpstr>Valores mínimos</vt:lpstr>
      <vt:lpstr>Puntaje</vt:lpstr>
      <vt:lpstr>REGIONES</vt:lpstr>
      <vt:lpstr>'Oferente 1'!Área_de_impresión</vt:lpstr>
      <vt:lpstr>'Valores mínimos'!Área_de_impresión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Luisa Zapa Florez</dc:creator>
  <cp:lastModifiedBy>WALTHER ARLEY GIRALDO RAMIREZ</cp:lastModifiedBy>
  <cp:lastPrinted>2023-03-10T13:08:32Z</cp:lastPrinted>
  <dcterms:created xsi:type="dcterms:W3CDTF">2021-04-29T18:53:24Z</dcterms:created>
  <dcterms:modified xsi:type="dcterms:W3CDTF">2023-04-25T16:34:07Z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0x0101005F91E1FB1061B248A45CE55FFC013880</vt:lpwstr>
  </property>
</Properties>
</file>