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tabRatio="621" activeTab="1"/>
  </bookViews>
  <sheets>
    <sheet name="0.Inicio" sheetId="1" r:id="rId1"/>
    <sheet name="1.Matriz de Plan de acción" sheetId="2" r:id="rId2"/>
    <sheet name="3. Plan detallado iniciativas" sheetId="3" state="hidden" r:id="rId3"/>
  </sheets>
  <definedNames>
    <definedName name="_xlnm._FilterDatabase" localSheetId="1" hidden="1">'1.Matriz de Plan de acción'!$A$5:$Y$49</definedName>
    <definedName name="_ftn1" localSheetId="1">'1.Matriz de Plan de acción'!#REF!</definedName>
    <definedName name="_ftn2" localSheetId="1">'1.Matriz de Plan de acción'!#REF!</definedName>
    <definedName name="_ftn3" localSheetId="1">'1.Matriz de Plan de acción'!$B$47</definedName>
    <definedName name="_ftn4" localSheetId="1">'1.Matriz de Plan de acción'!$B$48</definedName>
    <definedName name="_ftn5" localSheetId="1">'1.Matriz de Plan de acción'!#REF!</definedName>
    <definedName name="_ftn6" localSheetId="1">'1.Matriz de Plan de acción'!#REF!</definedName>
    <definedName name="_ftn7" localSheetId="1">'1.Matriz de Plan de acción'!#REF!</definedName>
    <definedName name="_ftnref1" localSheetId="1">'1.Matriz de Plan de acción'!#REF!</definedName>
    <definedName name="_ftnref2" localSheetId="1">'1.Matriz de Plan de acción'!$B$37</definedName>
    <definedName name="_ftnref3" localSheetId="1">'1.Matriz de Plan de acción'!#REF!</definedName>
    <definedName name="_ftnref4" localSheetId="1">'1.Matriz de Plan de acción'!#REF!</definedName>
    <definedName name="_ftnref5" localSheetId="1">'1.Matriz de Plan de acción'!$B$35</definedName>
    <definedName name="_ftnref6" localSheetId="1">'1.Matriz de Plan de acción'!#REF!</definedName>
    <definedName name="_ftnref7" localSheetId="1">'1.Matriz de Plan de acción'!#REF!</definedName>
  </definedNames>
  <calcPr fullCalcOnLoad="1"/>
</workbook>
</file>

<file path=xl/comments2.xml><?xml version="1.0" encoding="utf-8"?>
<comments xmlns="http://schemas.openxmlformats.org/spreadsheetml/2006/main">
  <authors>
    <author>Gloria</author>
    <author>Luz Nelly Zapata</author>
  </authors>
  <commentList>
    <comment ref="K5" authorId="0">
      <text>
        <r>
          <rPr>
            <b/>
            <sz val="11"/>
            <rFont val="Calibri"/>
            <family val="2"/>
          </rPr>
          <t xml:space="preserve">Este valor podrá ser la sumatoria o el promedio de los valores de metas anteriores, en otros casos podrá ser el valor de la meta del último período: 2021 </t>
        </r>
      </text>
    </comment>
    <comment ref="G17" authorId="1">
      <text>
        <r>
          <rPr>
            <b/>
            <sz val="9"/>
            <rFont val="Tahoma"/>
            <family val="0"/>
          </rPr>
          <t>Luz Nelly Zapata:</t>
        </r>
        <r>
          <rPr>
            <sz val="9"/>
            <rFont val="Tahoma"/>
            <family val="0"/>
          </rPr>
          <t xml:space="preserve">
Tener presente el total de estudiantes adscritos a semilleros; estudiante investigador; estudiantes de maestría y doctorado; número de estudiantes de pregrado que tomaron asignaturas de investigación en el año
</t>
        </r>
      </text>
    </comment>
  </commentList>
</comments>
</file>

<file path=xl/comments3.xml><?xml version="1.0" encoding="utf-8"?>
<comments xmlns="http://schemas.openxmlformats.org/spreadsheetml/2006/main">
  <authors>
    <author>Mauricio.Puerta</author>
    <author>Gloria.Granda</author>
    <author>usuario</author>
    <author>Administrador</author>
  </authors>
  <commentList>
    <comment ref="H10" authorId="0">
      <text>
        <r>
          <rPr>
            <b/>
            <sz val="9"/>
            <rFont val="Tahoma"/>
            <family val="2"/>
          </rPr>
          <t>El total de esta columna debe sumar 100%</t>
        </r>
      </text>
    </comment>
    <comment ref="A26" authorId="0">
      <text>
        <r>
          <rPr>
            <b/>
            <sz val="9"/>
            <rFont val="Tahoma"/>
            <family val="2"/>
          </rPr>
          <t>Como apoyo del diligenciamiento de las fuentes de financiación de los programas o proyectos, utilizar el archivo "plantilla costeo planes u. academicas"</t>
        </r>
      </text>
    </comment>
    <comment ref="AA25" authorId="1">
      <text>
        <r>
          <rPr>
            <b/>
            <sz val="9"/>
            <rFont val="Tahoma"/>
            <family val="2"/>
          </rPr>
          <t>Gloria.Granda:</t>
        </r>
        <r>
          <rPr>
            <sz val="9"/>
            <rFont val="Tahoma"/>
            <family val="2"/>
          </rPr>
          <t xml:space="preserve">
Seleccione el o los items que se utilizan en la iniciativa.</t>
        </r>
      </text>
    </comment>
    <comment ref="AA24" authorId="1">
      <text>
        <r>
          <rPr>
            <b/>
            <sz val="9"/>
            <rFont val="Tahoma"/>
            <family val="2"/>
          </rPr>
          <t>Gloria.Granda:</t>
        </r>
        <r>
          <rPr>
            <sz val="9"/>
            <rFont val="Tahoma"/>
            <family val="2"/>
          </rPr>
          <t xml:space="preserve">
Seleccione el o los items que se utilizan en la iniciativa.</t>
        </r>
      </text>
    </comment>
    <comment ref="AA19" authorId="1">
      <text>
        <r>
          <rPr>
            <b/>
            <sz val="9"/>
            <rFont val="Tahoma"/>
            <family val="2"/>
          </rPr>
          <t>Gloria.Granda:</t>
        </r>
        <r>
          <rPr>
            <sz val="9"/>
            <rFont val="Tahoma"/>
            <family val="2"/>
          </rPr>
          <t xml:space="preserve">
Seleccione el o los items que se utilizan en la iniciativa.</t>
        </r>
      </text>
    </comment>
    <comment ref="D12" authorId="2">
      <text>
        <r>
          <rPr>
            <b/>
            <sz val="9"/>
            <rFont val="Tahoma"/>
            <family val="2"/>
          </rPr>
          <t xml:space="preserve">Para cada actividad mencione el tiempo de dedicación de cada responsable o involucrado en la ejecución de la misma 
</t>
        </r>
      </text>
    </comment>
    <comment ref="AA12" authorId="2">
      <text>
        <r>
          <rPr>
            <b/>
            <sz val="9"/>
            <rFont val="Tahoma"/>
            <family val="2"/>
          </rPr>
          <t>En este espacio ingrese nombre y cargo de los responsables que mencionó para cada actividad según la columna D.</t>
        </r>
      </text>
    </comment>
    <comment ref="AD12" authorId="2">
      <text>
        <r>
          <rPr>
            <b/>
            <sz val="9"/>
            <rFont val="Tahoma"/>
            <family val="2"/>
          </rPr>
          <t>Este tiempo equivale al total por año , según lo indico en los comentarios de la columna D.</t>
        </r>
      </text>
    </comment>
    <comment ref="I7" authorId="3">
      <text>
        <r>
          <rPr>
            <b/>
            <sz val="9"/>
            <rFont val="Tahoma"/>
            <family val="2"/>
          </rPr>
          <t xml:space="preserve">Quien coordina la  ejecución de la iniciativa
</t>
        </r>
      </text>
    </comment>
  </commentList>
</comments>
</file>

<file path=xl/sharedStrings.xml><?xml version="1.0" encoding="utf-8"?>
<sst xmlns="http://schemas.openxmlformats.org/spreadsheetml/2006/main" count="337" uniqueCount="248">
  <si>
    <t>Fondos generales</t>
  </si>
  <si>
    <t>Estampilla</t>
  </si>
  <si>
    <t>Fuentes externas</t>
  </si>
  <si>
    <t>Subtotal</t>
  </si>
  <si>
    <t>De la dependencia</t>
  </si>
  <si>
    <t>Dependencias involucradas</t>
  </si>
  <si>
    <t>Contribuir a la mejora del nivel educativo en la región y el país</t>
  </si>
  <si>
    <t>Consolidar el servicio universitario en las regiones</t>
  </si>
  <si>
    <t>Mejorar las condiciones de bienestar de la comunidad universitaria</t>
  </si>
  <si>
    <t>Objetivos</t>
  </si>
  <si>
    <t>Iniciativas</t>
  </si>
  <si>
    <t>Dependencia</t>
  </si>
  <si>
    <t>Responsable</t>
  </si>
  <si>
    <t>Fecha</t>
  </si>
  <si>
    <t>Perspectiva Estratégica</t>
  </si>
  <si>
    <t>Usuarios</t>
  </si>
  <si>
    <t>Equipo</t>
  </si>
  <si>
    <t>% de importancia de la actividad</t>
  </si>
  <si>
    <t>Inversión total ($ millones)</t>
  </si>
  <si>
    <t>Fecha de inicio de la actividad</t>
  </si>
  <si>
    <t>Fecha final de la actividad</t>
  </si>
  <si>
    <t>Fases o actividades principales</t>
  </si>
  <si>
    <t>Fecha de diligenciamiento</t>
  </si>
  <si>
    <t>Fondos Especiales
(Recursos propios)</t>
  </si>
  <si>
    <t>Responsable de la iniciativa</t>
  </si>
  <si>
    <t>Contribuir al desarrollo cultural</t>
  </si>
  <si>
    <t>Incrementar la producción científica, artística y tecnológica de calidad</t>
  </si>
  <si>
    <t>Fortalecer los procesos de gestión cultural</t>
  </si>
  <si>
    <t xml:space="preserve">Incrementar la capacidad instalada </t>
  </si>
  <si>
    <t xml:space="preserve">Mejorar la  gestión de la capacidad instalada </t>
  </si>
  <si>
    <t>Equipo de trabajo</t>
  </si>
  <si>
    <t>Descripción del contenido de cada una de las hojas del archivo</t>
  </si>
  <si>
    <t>Nombre de las hojas</t>
  </si>
  <si>
    <t>Descripción general</t>
  </si>
  <si>
    <t>¡Gracias por su colaboración!</t>
  </si>
  <si>
    <t xml:space="preserve">Nombre </t>
  </si>
  <si>
    <r>
      <t xml:space="preserve">(1) Evite modificar el formato propuesto y sus contenidos. Diligencie información </t>
    </r>
    <r>
      <rPr>
        <b/>
        <u val="single"/>
        <sz val="12"/>
        <color indexed="8"/>
        <rFont val="Calibri"/>
        <family val="2"/>
      </rPr>
      <t>sólo en las celdas establecidas para ello</t>
    </r>
    <r>
      <rPr>
        <sz val="12"/>
        <color indexed="8"/>
        <rFont val="Calibri"/>
        <family val="2"/>
      </rPr>
      <t xml:space="preserve">, éstas se encuentran identificadas en color </t>
    </r>
    <r>
      <rPr>
        <b/>
        <u val="single"/>
        <sz val="12"/>
        <color indexed="8"/>
        <rFont val="Calibri"/>
        <family val="2"/>
      </rPr>
      <t>amarillo claro</t>
    </r>
    <r>
      <rPr>
        <sz val="12"/>
        <color indexed="8"/>
        <rFont val="Calibri"/>
        <family val="2"/>
      </rPr>
      <t xml:space="preserve">. </t>
    </r>
  </si>
  <si>
    <t xml:space="preserve">Recomendaciones generales </t>
  </si>
  <si>
    <t>Términos clave</t>
  </si>
  <si>
    <t>Productos esperados de la iniciativa</t>
  </si>
  <si>
    <t>Financiamiento por origen de los recursos (CIFRAS EN MILLONES DE PESOS)</t>
  </si>
  <si>
    <t xml:space="preserve">Fondos Generales </t>
  </si>
  <si>
    <t>Fuente de financiación</t>
  </si>
  <si>
    <t xml:space="preserve">Fondos Especiales </t>
  </si>
  <si>
    <t>&gt;&gt;Ver definiciones &gt;&gt;</t>
  </si>
  <si>
    <t>Nombre del Indicador</t>
  </si>
  <si>
    <t>Mejorar las programas de formación y capacitación</t>
  </si>
  <si>
    <t>Mejorar la gobernabilidad de la institución</t>
  </si>
  <si>
    <r>
      <t xml:space="preserve">Por estos fondos ingresan fundamentalmente los recursos recibidos por transferencias provenientes del orden Nacional y Departamental, con el objetivo de atender las erogaciones necesarias para su cabal funcionamiento y desarrollo. Estos aportes son una de las principales fuentes de recursos de la institución, sin embargo su crecimiento generalmente corresponde al IPC o en ocasiones puede ser inferior a dicho índice, por lo tanto no puede considerarse como un recurso de gestión. </t>
    </r>
    <r>
      <rPr>
        <i/>
        <sz val="11"/>
        <color indexed="8"/>
        <rFont val="Calibri"/>
        <family val="2"/>
      </rPr>
      <t>En el Plan este ítem se debe usar para identificar la participación del personal, los espacios y equipos con los que ya cuenta la Universidad, por lo tanto no significaban un recurso adicional.</t>
    </r>
  </si>
  <si>
    <t>Corresponde a los recursos gestionados ante las entidades públicas o privadas para desarrollar las iniciativas, proyectos o programas establecidos en el plan.</t>
  </si>
  <si>
    <t>Descripción de las fuentes de financiación</t>
  </si>
  <si>
    <t>Fortalecer la interacción Universidad Sociedad</t>
  </si>
  <si>
    <r>
      <t>Contribuir al desarrollo de la ciencia, tecnología y la innovación.</t>
    </r>
    <r>
      <rPr>
        <b/>
        <sz val="11"/>
        <color indexed="10"/>
        <rFont val="Calibri"/>
        <family val="2"/>
      </rPr>
      <t xml:space="preserve"> </t>
    </r>
  </si>
  <si>
    <r>
      <t xml:space="preserve">Plan detallado de las iniciativas
</t>
    </r>
    <r>
      <rPr>
        <b/>
        <sz val="14"/>
        <color indexed="43"/>
        <rFont val="Calibri"/>
        <family val="2"/>
      </rPr>
      <t>Genere una copia de este formato para cada iniciativa que formule</t>
    </r>
  </si>
  <si>
    <r>
      <t xml:space="preserve">Descripción general de la iniciativa
</t>
    </r>
    <r>
      <rPr>
        <sz val="12"/>
        <color indexed="8"/>
        <rFont val="Calibri"/>
        <family val="2"/>
      </rPr>
      <t>Por favor explicar en qué consiste la iniciativa y su alcance</t>
    </r>
  </si>
  <si>
    <r>
      <t xml:space="preserve">La Estampilla "La Universidad de Antioquia de Cara al Tercer Siglo de Labor", fue aprobada por la ley 122 de 1994 y modificada por la ley 1321 de 2009, cuyo producido se destinará para inversión y mantenimiento en la planta física, escenarios deportivos, instrumentos musicales, dotación, compra y mantenimiento de equipo, requeridos y necesarios para desarrollar en la Universidad de Antioquia nuevas tecnologías en las áreas de biotecnología, nuevos materiales, microelectrónica, informática, sistemas de información, comunicaciones, robóticas y dotación de bibliotecas, laboratorios y demás elementos y bienes de infraestructura que requiera el Alma Mater.   </t>
    </r>
    <r>
      <rPr>
        <i/>
        <sz val="11"/>
        <color indexed="8"/>
        <rFont val="Calibri"/>
        <family val="2"/>
      </rPr>
      <t>Dado que ya por norma existen compromisos ineludibles (seguridad social, mantenimiento, etc, las dependencias académicas deberán tener cuidado de no desbordarse en sus aspiraciones por esta fuente de financiación.</t>
    </r>
  </si>
  <si>
    <r>
      <t xml:space="preserve">Iniciativa estratégica
</t>
    </r>
    <r>
      <rPr>
        <sz val="12"/>
        <color indexed="8"/>
        <rFont val="Calibri"/>
        <family val="2"/>
      </rPr>
      <t>elija de la lista desplegable el nombre de la iniciativa que registró en el formato 2.</t>
    </r>
  </si>
  <si>
    <r>
      <t xml:space="preserve">Objetivo estratégico
</t>
    </r>
    <r>
      <rPr>
        <sz val="12"/>
        <color indexed="8"/>
        <rFont val="Calibri"/>
        <family val="2"/>
      </rPr>
      <t>elija de la lista desplegable el nombre del objetivo para el cual se planteo la iniciativa</t>
    </r>
  </si>
  <si>
    <r>
      <t xml:space="preserve">Estos fondos son creados para administrar presupuestal y contablemente, en forma separada, los recursos generados o gestionados por las Unidades Académicas o Administrativas, provenientes de Centros de Investigación, Centros de Extensión, programas de Posgrado, convenios, venta de servicios, asesorías y consultorías, entre otros. Sus egresos se destinan prioritariamente a sufragar los costos de operación que dan origen a los ingresos, y </t>
    </r>
    <r>
      <rPr>
        <i/>
        <sz val="11"/>
        <color indexed="8"/>
        <rFont val="Calibri"/>
        <family val="2"/>
      </rPr>
      <t>sus remanentes se invierten en la dependencia que los generó</t>
    </r>
    <r>
      <rPr>
        <sz val="11"/>
        <color indexed="8"/>
        <rFont val="Calibri"/>
        <family val="2"/>
      </rPr>
      <t>. Así mismo, en  proyectos específicos de construcción, inversiones en las Sedes Regionales, material bibliográfico, el Museo, etc.</t>
    </r>
  </si>
  <si>
    <t>Administrativos</t>
  </si>
  <si>
    <t>Monitores</t>
  </si>
  <si>
    <t>Profesores de cátedra</t>
  </si>
  <si>
    <t>profesores vinculados y ocasionales</t>
  </si>
  <si>
    <t>Items</t>
  </si>
  <si>
    <t>Personal externo-Honorarios</t>
  </si>
  <si>
    <t>Contratados por CIS</t>
  </si>
  <si>
    <t>Viáticos</t>
  </si>
  <si>
    <t>Tiquetes</t>
  </si>
  <si>
    <t xml:space="preserve">Materiales </t>
  </si>
  <si>
    <t>Nacionales ____  Internacionales_____</t>
  </si>
  <si>
    <t>Equipos y dotación</t>
  </si>
  <si>
    <t>Uso de espacios UDEA</t>
  </si>
  <si>
    <t>Aula___  Oficina___ Auditorio ___</t>
  </si>
  <si>
    <t>Contratación con terceros</t>
  </si>
  <si>
    <t>Alimentación refrigerios___, Adecuación de espacios físicos___,  Apoyo en transporte___, Alquiler de equipos___, Alquiler de espacios___, Construcción___,
Mantenimiento de espacios físicos ___ Servicios técnicos____, Personal__, Servicios técnicos___Equipos___Servicios de laboratorio___, Seguros_____</t>
  </si>
  <si>
    <t>Recursos por iniciativa</t>
  </si>
  <si>
    <t xml:space="preserve">Descripción </t>
  </si>
  <si>
    <t>Cantidad</t>
  </si>
  <si>
    <t>Cargos y nombres</t>
  </si>
  <si>
    <t>horas</t>
  </si>
  <si>
    <t>Tpo de dedicación 
(horas mes)</t>
  </si>
  <si>
    <t xml:space="preserve">Total </t>
  </si>
  <si>
    <t>Este cuadro permite tener la información consolidada que posteriormente se ingresa en el archivo de costo</t>
  </si>
  <si>
    <t>Porcentajes esperados por trimestre</t>
  </si>
  <si>
    <t>2014-1
Ene-Marzo</t>
  </si>
  <si>
    <t>2014-2
Abril-Junio</t>
  </si>
  <si>
    <t>2014-3
Julio-Sep</t>
  </si>
  <si>
    <t>2014-4
Oct-Dic</t>
  </si>
  <si>
    <t>2015-1
Ene-Marzo</t>
  </si>
  <si>
    <t>2015-2
Abril-Junio</t>
  </si>
  <si>
    <t>2015-3
Julio-Sep</t>
  </si>
  <si>
    <t>2015-4
Oct-Dic</t>
  </si>
  <si>
    <t>2016-1
Ene-Marzo</t>
  </si>
  <si>
    <t>2016-2
Abril-Junio</t>
  </si>
  <si>
    <t>2016-3
Julio-Sep</t>
  </si>
  <si>
    <t>2016-4
Oct-Dic</t>
  </si>
  <si>
    <t>Descripciòn de la actividad</t>
  </si>
  <si>
    <t>Mencionar las subactividades, productos esperados y/o indicadores relacionados. En caso que lo considere necesario</t>
  </si>
  <si>
    <t>Estos porcentajes deben sumar 100%</t>
  </si>
  <si>
    <t>1. Matriz de plan de acción de la unidad académica</t>
  </si>
  <si>
    <t>Metas de indicadores</t>
  </si>
  <si>
    <t>Formulación de planes de acción de unidades académicas 2018-2021</t>
  </si>
  <si>
    <t>(2)  Diligencie este archivo con personas clave representantes de las áreas misionales y administrativas de su equipo de gestión.</t>
  </si>
  <si>
    <t>(3) Genere copias de seguridad de este archivo</t>
  </si>
  <si>
    <t>Línea base para el indicador
(Situación 2017)</t>
  </si>
  <si>
    <t>Meta 2018</t>
  </si>
  <si>
    <t>Meta 2019</t>
  </si>
  <si>
    <t>Meta 2020-2021
(Enero-Marzo)</t>
  </si>
  <si>
    <t>Meta 
(2018-2021)</t>
  </si>
  <si>
    <t>Retos</t>
  </si>
  <si>
    <t>Representa una intención general y de gran alcance que definirá la orientación de la unidad académica para el trienio</t>
  </si>
  <si>
    <t>Se refieren a las metas o alcance de los indicadores  con que se compromete la Unidad Académica para alcanzar los retos propuestos.</t>
  </si>
  <si>
    <t>Proyecto</t>
  </si>
  <si>
    <t xml:space="preserve">Es un conjunto de actividades limitadas en el tiempo, que utilizan total o parcialmente recursos públicos, y que se encargan de crear, ampliar, mejorar o recuperar la capacidad de producción o provisión de bienes o servicios.
</t>
  </si>
  <si>
    <t>En esta hoja se registrarán las metas asociadas a su dependencia y los proyectos, que garantizan que el reto será alcanzado.</t>
  </si>
  <si>
    <t>(0)  Este archivo dispone la información a modo de resumen del componente programático y financiero del plan de acción, que la unidad académica registra en el documento en word.</t>
  </si>
  <si>
    <t>Dirección de Planeación y Desarrollo Institucional
División de Planes y Proyectos</t>
  </si>
  <si>
    <t>Retos de la unidad académica para el trienio</t>
  </si>
  <si>
    <t>(4) En caso de dudas, solicite apoyo al personal de la División de planes y proyectos: los analistas Juan David Muñoz Arias, Gloria Amparo Granda Berrio, Mauricio Sánchez Puerta, Jovanny Estrada Hernández, Javier Esteban Henao Herrera y Gloria Elena Pérez Betancur, en los teléfonos 2195094, 2195054, 2195053, 2195084, 2195090.</t>
  </si>
  <si>
    <t xml:space="preserve">1. Fortalecimiento de la gestión e innovación social del conocimiento en salud pública </t>
  </si>
  <si>
    <t xml:space="preserve">1. Contribución a la construcción de inclusión, equidad y paz </t>
  </si>
  <si>
    <t xml:space="preserve">1. Contribución a la construcción de salud pública ambiental y desarrollo sostenible </t>
  </si>
  <si>
    <t>Iván Felipe Muñóz - Jefe Centro de Extensión
Juan Gabriel Otálvaro - Jefe Centro de investigación</t>
  </si>
  <si>
    <t>Número de programas de asignatura o cursos, módulos que se apoyan con TICs / EVA * 100 / Número total  de programas de asignatura, cursos o módulos</t>
  </si>
  <si>
    <t>Número de metas del programa / política ejecutadas * 100 / Número de metas programadas.</t>
  </si>
  <si>
    <t>SIN DATO</t>
  </si>
  <si>
    <t xml:space="preserve">Número de eventos académicos realizados para el fortalecimiento de capacidades para la gestión del conocimiento y la innovación social en salud pública * 100 / Número total de eventos realizados </t>
  </si>
  <si>
    <t xml:space="preserve">Número de actividades académicas que se desarrollan en segunda lengua  * 100 / Número de actividades académicas </t>
  </si>
  <si>
    <t xml:space="preserve">Número de productos materializados de la agenda de internacionalización del currículo, de investigación y de extensión * 100 / Número de productos programados en la agenda </t>
  </si>
  <si>
    <t>Número de proyectos de extensión e investigación en ejecución, vinculados con temáticas regionales</t>
  </si>
  <si>
    <t>Número de estudiantes matriculados en programas de pregrado en las regiones, por período</t>
  </si>
  <si>
    <t>Número de nuevos programas de posgrado creados o extendidos por primera vez a regiones, por período</t>
  </si>
  <si>
    <t>Número de personas en movilidad entrante internacional</t>
  </si>
  <si>
    <t>Número de personas en movilidad saliente internacional</t>
  </si>
  <si>
    <t>Peso de los grupos de máxima categoría en el Sistema Universitario de Ciencia, Tecnología e Innovación.</t>
  </si>
  <si>
    <t>Número de estudiantes matriculados en programas de posgrado en la Universidad, por período</t>
  </si>
  <si>
    <t>Número de estudiantes participando en actividades de formación en investigación en el periodo</t>
  </si>
  <si>
    <t>Promedio anual de artículos publicados en SCOPUS</t>
  </si>
  <si>
    <t>Número de proyectos ejecutados que permitan el diálogo de saberes interinstitucional, interdisciplinario, misional y cultura</t>
  </si>
  <si>
    <t xml:space="preserve">Número de proyectos de extensión e investigación en ejecución, vinculados con temáticas regionales * 100 / Número de proyectos de investigación y extensión ejecutados </t>
  </si>
  <si>
    <t>Nuevos programas de posgrado creados específicamente para las regiones o extendidos por primera vez en las regiones por año, con registro calificado.</t>
  </si>
  <si>
    <t>Número de estudiantes de pregrado y posgrados + número de profesores en actividades de movilidad entrante internacional que pueden ser de corta, mediana y larga duración, dentro de los fines académicos de la institución.  Para el registro de esta movilidad, la Universidad busca soportarla en la firma de compromisos de beneficio académico para el caso particular de estudiantes.</t>
  </si>
  <si>
    <t>Número de estudiantes de pregrado y posgrados + número de profesores en actividades de movilidad saliente internacional que pueden ser de corta, mediana y larga duración, dentro de los fines académicos de la institución.  Para el registro de esta movilidad, la Universidad busca soportarla en la firma de compromisos de beneficio académico para el caso particular de estudiantes.</t>
  </si>
  <si>
    <t>Total estudiantes matriculados en los programas de posgrado de la Universidad de Antioquia en un semestre (para el reporte anual se presenta el semestre que tiene mayor número de estudiantes)</t>
  </si>
  <si>
    <t>Número de proyectos ejecutados que permitan el diálogo de saberes interinstitucional, interdisciplinario, misional y cultural</t>
  </si>
  <si>
    <t>Cantidad de proyectos ejecutados que permitan el diálogo de saberes interinstitucional, interdisciplinario, misional y cultural</t>
  </si>
  <si>
    <t>Número de profesores que implementan innovaciones didácticas en sus cursos, por periodo</t>
  </si>
  <si>
    <t>Cantidad de profesores que implementan innovaciones didácticas en sus cursos, por periodo</t>
  </si>
  <si>
    <t>Tasa de deserción temprana</t>
  </si>
  <si>
    <t xml:space="preserve">Número de empleados en la Facultad, que gozan de vinculación laboral formal  * 100 / Número empleados en la Facultad, </t>
  </si>
  <si>
    <t>Porcentaje de órganos colegiados con representación activa de estudiantes</t>
  </si>
  <si>
    <t>Porcentaje de unidades académicas que desarrollan el proceso institucional integral de rendición de cuentas</t>
  </si>
  <si>
    <t>Número de visitas, encuentros y convocatorias a eventos de discusión en tono de política y /o abogacía en salud pública o en educación superior pública</t>
  </si>
  <si>
    <t>Número de órganos colegiados con representación formal del estamento estudiantil * 100 / Número de órganos colegiados</t>
  </si>
  <si>
    <t>Porcentaje de programas de pregrado acreditados</t>
  </si>
  <si>
    <t>Porcentaje de programas de posgrado acreditados</t>
  </si>
  <si>
    <t>Porcentaje de estudiantes con resultados en pruebas genéricas de Inglés (Saber Pro) en el nivel B1 o Superior</t>
  </si>
  <si>
    <t>Porcentaje de estudiantes con resultados en pruebas genéricas Saber Pro superiores al 80 % (quintil 5)</t>
  </si>
  <si>
    <t>Nuevos metros cuadrados construidos</t>
  </si>
  <si>
    <t>Metros cuadrados adecuados</t>
  </si>
  <si>
    <t>Cantidad de iniciativas ambientales implementadas en los campus universitarios</t>
  </si>
  <si>
    <t>Número de programas de pregrado que han obtenido la acreditación o la renovación de la acreditación de alta calidad por parte del Ministerio de Educación Nacional * 100 / Número de programas de pregrado que cumplen las condiciones para someterse al proceso de acreditación.</t>
  </si>
  <si>
    <t>Número de programas de posgrado que han obtenido la acreditación o la renovación de la acreditación de alta calidad por parte del Ministerio de Educación Nacional * 100 / Número de programas de posgrado que cumplen las condiciones para someterse al proceso de acreditación.</t>
  </si>
  <si>
    <t xml:space="preserve">Número de estudiantes con resultados en pruebas genéricas de Inglés (Saber Pro) en el nivel B1 o Superior * 100 / de Número de estudiantes que presentan las  pruebas genéricas de Inglés (Saber Pro) </t>
  </si>
  <si>
    <t xml:space="preserve">Número de estudiantes con resultados en pruebas genéricas Saber Pro superiores al 80% * 100 / de Número de estudiantes que presentan las  pruebas genéricas </t>
  </si>
  <si>
    <t xml:space="preserve">Número de acciones de la agenda de implementación de la adecuación administrativa, ejecutadas  * 100 / Número total de acciones programadas </t>
  </si>
  <si>
    <t xml:space="preserve">Metros cuadrados adecuados </t>
  </si>
  <si>
    <t>Número de acciones ambientales ejecutadas en el período, desarrolladas en el campus universitario.</t>
  </si>
  <si>
    <t>Apertura primera cohorte 2019 de la maestria y especialización en Salud Ambiental.</t>
  </si>
  <si>
    <t>Número de productos que materializan las agendas de trabajo conjunto con las mesas ambientales de Medellín (al menos uno al año).</t>
  </si>
  <si>
    <t>Número de proyectos relacionados con la salud pública ambiental, incluidos trabajos de investigación y prácticas de estudiantes. * 100 / Número de proyectos, incluidos trabajos de investigación y prácticas de estudiantes que se ejecutan en la Facultad.</t>
  </si>
  <si>
    <t>Reto 3: Mejoramiento de las estrategias de visibilización y posicionamiento nacional e internacional para consolidar un estatus de influencia académico-científica y socio-política</t>
  </si>
  <si>
    <t>Reto 7: Impulso a proyectos y prácticas que contribuyan a la construcción de inclusión, equidad y paz</t>
  </si>
  <si>
    <t xml:space="preserve">Reto 8: Impulso a proyectos y prácticas que contribuyan a la construcción de salud pública ambiental y desarrollo sostenible   </t>
  </si>
  <si>
    <t>Número anual de eventos de rendición de cuentas (incluye publicaciones)</t>
  </si>
  <si>
    <t>Número de prácticas y trabajos académicos con contenidos relacionados con la paz. * 100 / Número de prácticas y trabajos académicos</t>
  </si>
  <si>
    <t>Número de activos de conocimiento identificados</t>
  </si>
  <si>
    <t>Número de acciones ejecutadas de la estrategia facultad Saludable y segura. * 100 / Número de acciones programadas de la estrategia facultad Saludable y segura</t>
  </si>
  <si>
    <t>PDI</t>
  </si>
  <si>
    <t>PAI</t>
  </si>
  <si>
    <t>UA</t>
  </si>
  <si>
    <t>X</t>
  </si>
  <si>
    <t>P3 = $ 239.000.000</t>
  </si>
  <si>
    <t>Reto 1: Cualificación de la gestión curricular en función de la articulación misional y la formación de excelencia</t>
  </si>
  <si>
    <t>Reto 2: Fortalecimiento de la gestión e innovación social del conocimiento en salud pública para hacer más efectivos el aprendizaje institucional y la apropiación social del conocimiento</t>
  </si>
  <si>
    <t>Reto 6: Fortalecimiento y desarrollo organizacional en función de la cohesión, la gobernabilidad y el corporativismo institucional</t>
  </si>
  <si>
    <t xml:space="preserve">1.     Estructuración de procesos curriculares, pedagógicos y didácticos y consolidación de un sistema de gestión académica y curricular
2. Aseguramiento de la calidad y aprobación de registros calificados de los programas de pregrado y posgrado
3.    Proyección de la formación y del conocimiento de la salud pública en ámbitos institucionales y comunitarios para la intervención social en salud pública
4.     Desarrollo del programa de tutorías y mentorías como estrategia que contribuye a la permanencia y eficiencia terminal del estudiante de pregrado (actividad apoyada por estudiantes 
5.     Fortalecimiento y reorientación de la proyección social en salud pública.
6.     Proyecto de fortalecimiento de capacidades para la investigación
</t>
  </si>
  <si>
    <t xml:space="preserve">1.     Fortalecimiento del acervo relacional
2.     Fortalecimiento de la internacionalización Docencia-Extensión-Investigación
</t>
  </si>
  <si>
    <t>P2 = $ 99.000.000</t>
  </si>
  <si>
    <t>P2 = $ 448.000.000</t>
  </si>
  <si>
    <t>P5 = $ 552.000.000</t>
  </si>
  <si>
    <t>P6 = $ 56.000.000</t>
  </si>
  <si>
    <t xml:space="preserve">
1.Consolidación del programa de egresados
2.Fortalecimiento del bienestar y la seguridad y salud en el trabajo
</t>
  </si>
  <si>
    <t>P2 = $ 299.000.000</t>
  </si>
  <si>
    <t>1. Iván Felipe Muñóz - Jefe Centro de Extensión
2. María Isabel Ramírez - Coordinadora de bienestar</t>
  </si>
  <si>
    <t xml:space="preserve">1. Fortalecimiento de la organización y el direccionamiento
2. Fortalecimiento de capitales y capacidades institucionales
3. Re-direccionamiento del Laboratorio de Salud Pública 
</t>
  </si>
  <si>
    <t xml:space="preserve">1, 2 y 3 Yolanda López - Videcana
Nelson Agudelo - Jefe ciencias básicas
Lisardo Osorio - Jefe Ciencias específicas
4. María Isabel Ramírez
5. Iván Felipe Muñóz - Jefe Centro de Extensión
6. Juan Gabriel Otálvaro - Jefe Centro de investigación
</t>
  </si>
  <si>
    <t>Iván Felipe Muñóz - Jefe Centro de Extensión
Juan Gabriel Otálvaro - Jefe Centro de investigación
Luz Nelly Zapata Villarreal - Asistente de Planeación</t>
  </si>
  <si>
    <t>1. José Pablo Escobar - Decano
2. Eliana Martínez - Coordianora Relaciones internacionales</t>
  </si>
  <si>
    <t>1. Iván Felipe Muñóz - Jefe Centro de Extensión
Juan Gabriel Otálvaro - Jefe Centro de investigación
2. Claudia Jaramillo- Comunicadora</t>
  </si>
  <si>
    <t xml:space="preserve">1. José Pablo Escobar - Decano
2. Luz Nelly Zapata Villarreal - Asistente de Planeación
3. Iván Felipe Muñóz - Jefe Centro de Extensión
</t>
  </si>
  <si>
    <r>
      <t xml:space="preserve">Proyectos
</t>
    </r>
  </si>
  <si>
    <t xml:space="preserve">Responsable del proyecto
</t>
  </si>
  <si>
    <t xml:space="preserve">Costo total del proyecto para el período
</t>
  </si>
  <si>
    <t xml:space="preserve">Metas
</t>
  </si>
  <si>
    <t>12,5%</t>
  </si>
  <si>
    <t>25,0%</t>
  </si>
  <si>
    <t>Es el número de artículos   reportados anualmente en la base  SCOPUS, que presentan afiliación a la Universidad de Antioquia, cada año se consulta en esta base por tipo de afiliación de los documentos que son de la Universidad.</t>
  </si>
  <si>
    <t>Reto 4: Promoción del desarrollo humano integral y la cualificación de la comunidad académica en función de la pervivencia del proyecto público de formación superior en salud pública</t>
  </si>
  <si>
    <t>24,12</t>
  </si>
  <si>
    <t xml:space="preserve">Porcentaje de estudiantes que ingresan a primer semestre y dos semestres después no han vuelto a matricularse en la IES.Fuente: SPADIES </t>
  </si>
  <si>
    <t>Número de personas que asisten a cada evento realizado para el fortalecimiento de identidad institucional en función de los ideales y marco epistemológico distintivos * 100 / Número de personas convocadas a cada evento realizado para el fortalecimiento de identidad institucional en función de los ideales y marco epistemológico distintivos</t>
  </si>
  <si>
    <t xml:space="preserve">
Reto 5: Fortalecimiento de la identidad para contribuir a mejorar y proyectar en la sociedad la cultura institucional</t>
  </si>
  <si>
    <t>Porcentaje de avance en la construcción del plan estratégico del laboratorio</t>
  </si>
  <si>
    <t xml:space="preserve">
1. Fortalecimiento de la información y educación ciudadana y de la comunidad académica en materia de salud pública
2. Impulso al componente de educación y comunicación para la salud</t>
  </si>
  <si>
    <t>P1 = $ 600.000.000
P2= $448.000.000
P3= $ 235000000
P4= $ 50000000
P5= $ 552000000
P6= $ 56000000</t>
  </si>
  <si>
    <t>P1 = $ 123.000.000
P2= $99.000.000</t>
  </si>
  <si>
    <t>P1 = $ 119.000.000
P2= $ 299.000.000</t>
  </si>
  <si>
    <t>P1= $ 30.000.000
P2= $ 239.000.000</t>
  </si>
  <si>
    <t>P1 = $ 60.000.000
P2= $ 514.000.000
P3= $ 378.000.000</t>
  </si>
  <si>
    <t>P1 = $ 49.000.000</t>
  </si>
  <si>
    <t>P1  = $ 69.000.000</t>
  </si>
  <si>
    <t>Descripción del indicador
 (Construida por profesionales de la AP-FNSP)</t>
  </si>
  <si>
    <t>Porcentaje del microcurrículo presencial que se apoya con TICs y/o EVA*</t>
  </si>
  <si>
    <t>Porcentaje de cursos, talleres, diplomados ofertados de acuerdo con el portafolio de Educación no Formal*</t>
  </si>
  <si>
    <t>Porcentaje de avance de la política/programa de egresados*</t>
  </si>
  <si>
    <t xml:space="preserve">Número de grupos de investigación con máxima categoría Colciencias * 100 / Número total de grupos de investigación </t>
  </si>
  <si>
    <t>Número de estudiantes de pregrado y posgrado  participando en actividades de formación en investigación en el periodo</t>
  </si>
  <si>
    <t>Número de profesores en eventos académicos, cursos, foros, entre otros, orientados a la potenciación de capacidades de los investigadores.</t>
  </si>
  <si>
    <t>Número de participantes en medios orientados a la potenciación de capacidades de los investigadores.*</t>
  </si>
  <si>
    <t>Número de eventos culturales, visitas guiadas y rutas patrimoniales, por periodo</t>
  </si>
  <si>
    <t>Número de eventos culturales realizados en la FNSP.</t>
  </si>
  <si>
    <t>Número de estudiantes matriculados en programas de posgrado en regiones, por período</t>
  </si>
  <si>
    <t>Total estudiantes matriculados en los programas de posgrado de la FNSP en el transcurso del año.</t>
  </si>
  <si>
    <t>Número de activos de conocimiento identificados*</t>
  </si>
  <si>
    <t>Porcentaje de eventos académicos realizados para el fortalecimiento de capacidades para la gestión del conocimiento y la innovación social en salud pública*</t>
  </si>
  <si>
    <t>Porcentaje de actividades académicas que se desarrollan en segunda lengua*</t>
  </si>
  <si>
    <t>Porcentaje de implementación de la agenda de internacionalización del currículo, de investigación y de extensión*</t>
  </si>
  <si>
    <t>Porcentaje de empleados en la Facultad, que gozan de vinculación laboral formal*</t>
  </si>
  <si>
    <t>Porcentaje de ejecución de la estrategia   de Facultad Saludable y Segura.*</t>
  </si>
  <si>
    <t>Efectividad de la participación de eventos realizados para el fortalecimiento de la identidad institucional en función de los ideales y marco epistemológico distintivos.*</t>
  </si>
  <si>
    <t>Número de visitas, encuentros y convocatorias a eventos de discusión en tono de política y /o abogacía en salud pública o en educación superior pública.*</t>
  </si>
  <si>
    <t>Porcentaje de implementación de la adecuación administrativa (estructura organizacional y MOP).*</t>
  </si>
  <si>
    <t>Porcentaje de prácticas y trabajos académicos con contenidos relacionados con la paz.*</t>
  </si>
  <si>
    <t>Porcentaje de proyectos relacionados con la salud pública ambiental, incluidos trabajos de investigación y prácticas de estudiantes.*</t>
  </si>
  <si>
    <t>Apertura primera cohorte 2019 de la maestria y especialización en Salud Ambiental.*</t>
  </si>
  <si>
    <t>Número de productos que materializan las agendas de trabajo conjunto con las mesas ambientales de Medellín (al menos uno al año).*</t>
  </si>
  <si>
    <t>Correponde a la sumatoria de cursos, talleres y diplomados sobre la cantidad total de cursos, talleres y diplomados. * 100</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</si>
</sst>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C0A]d\-mmm\-yy;@"/>
    <numFmt numFmtId="195" formatCode="dd/mmm/yy"/>
    <numFmt numFmtId="196" formatCode="[$$-240A]\ #,##0"/>
    <numFmt numFmtId="197" formatCode="&quot;$&quot;#,##0"/>
    <numFmt numFmtId="198" formatCode="[$-80A]dddd\,\ dd&quot; de &quot;mmmm&quot; de &quot;yyyy"/>
    <numFmt numFmtId="199" formatCode="dd\-mm\-yy;@"/>
    <numFmt numFmtId="200" formatCode="[$-240A]hh:mm:ss\ AM/PM"/>
    <numFmt numFmtId="201" formatCode="[$-240A]dddd\,\ dd&quot; de &quot;mmmm&quot; de &quot;yyyy"/>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C0A]dddd\,\ dd&quot; de &quot;mmmm&quot; de &quot;yyyy"/>
    <numFmt numFmtId="207" formatCode="0.0%"/>
    <numFmt numFmtId="208" formatCode="0.0"/>
    <numFmt numFmtId="209" formatCode="#,##0.0"/>
    <numFmt numFmtId="210" formatCode="&quot;$&quot;\ #,##0.0"/>
    <numFmt numFmtId="211" formatCode="&quot;$&quot;\ #,##0"/>
    <numFmt numFmtId="212" formatCode="&quot;$&quot;\ #,##0.00"/>
    <numFmt numFmtId="213" formatCode="_(* #,##0_);_(* \(#,##0\);_(* &quot;-&quot;??_);_(@_)"/>
    <numFmt numFmtId="214" formatCode="[$$-240A]\ #,##0.0"/>
    <numFmt numFmtId="215" formatCode="0.000"/>
    <numFmt numFmtId="216" formatCode="_(* #,##0.000_);_(* \(#,##0.000\);_(* &quot;-&quot;??_);_(@_)"/>
    <numFmt numFmtId="217" formatCode="_(* #,##0.0000_);_(* \(#,##0.0000\);_(* &quot;-&quot;??_);_(@_)"/>
    <numFmt numFmtId="218" formatCode="_(* #,##0.0_);_(* \(#,##0.0\);_(* &quot;-&quot;??_);_(@_)"/>
    <numFmt numFmtId="219" formatCode="_(&quot;$&quot;\ * #,##0.0_);_(&quot;$&quot;\ * \(#,##0.0\);_(&quot;$&quot;\ * &quot;-&quot;??_);_(@_)"/>
    <numFmt numFmtId="220" formatCode="_(&quot;$&quot;\ * #,##0_);_(&quot;$&quot;\ * \(#,##0\);_(&quot;$&quot;\ * &quot;-&quot;??_);_(@_)"/>
    <numFmt numFmtId="221" formatCode="[$-240A]h:mm:ss\ AM/PM"/>
  </numFmts>
  <fonts count="79">
    <font>
      <sz val="11"/>
      <color theme="1"/>
      <name val="Calibri"/>
      <family val="2"/>
    </font>
    <font>
      <sz val="11"/>
      <color indexed="8"/>
      <name val="Calibri"/>
      <family val="2"/>
    </font>
    <font>
      <b/>
      <sz val="8"/>
      <color indexed="8"/>
      <name val="Calibri"/>
      <family val="2"/>
    </font>
    <font>
      <sz val="8"/>
      <name val="Calibri"/>
      <family val="2"/>
    </font>
    <font>
      <sz val="12"/>
      <color indexed="8"/>
      <name val="Arial"/>
      <family val="2"/>
    </font>
    <font>
      <sz val="9"/>
      <color indexed="8"/>
      <name val="Arial"/>
      <family val="2"/>
    </font>
    <font>
      <sz val="8"/>
      <color indexed="8"/>
      <name val="Calibri"/>
      <family val="2"/>
    </font>
    <font>
      <b/>
      <sz val="14"/>
      <color indexed="9"/>
      <name val="Calibri"/>
      <family val="2"/>
    </font>
    <font>
      <b/>
      <sz val="9"/>
      <name val="Tahoma"/>
      <family val="2"/>
    </font>
    <font>
      <sz val="11"/>
      <name val="Calibri"/>
      <family val="2"/>
    </font>
    <font>
      <b/>
      <sz val="12"/>
      <color indexed="8"/>
      <name val="Calibri"/>
      <family val="2"/>
    </font>
    <font>
      <sz val="12"/>
      <color indexed="8"/>
      <name val="Calibri"/>
      <family val="2"/>
    </font>
    <font>
      <sz val="12"/>
      <name val="Calibri"/>
      <family val="2"/>
    </font>
    <font>
      <b/>
      <sz val="14"/>
      <color indexed="43"/>
      <name val="Calibri"/>
      <family val="2"/>
    </font>
    <font>
      <u val="single"/>
      <sz val="13.2"/>
      <color indexed="12"/>
      <name val="Calibri"/>
      <family val="2"/>
    </font>
    <font>
      <b/>
      <sz val="12"/>
      <name val="Calibri"/>
      <family val="2"/>
    </font>
    <font>
      <b/>
      <u val="single"/>
      <sz val="12"/>
      <color indexed="8"/>
      <name val="Calibri"/>
      <family val="2"/>
    </font>
    <font>
      <b/>
      <sz val="11"/>
      <name val="Calibri"/>
      <family val="2"/>
    </font>
    <font>
      <b/>
      <sz val="11"/>
      <color indexed="8"/>
      <name val="Calibri"/>
      <family val="2"/>
    </font>
    <font>
      <i/>
      <sz val="11"/>
      <color indexed="8"/>
      <name val="Calibri"/>
      <family val="2"/>
    </font>
    <font>
      <b/>
      <sz val="11"/>
      <color indexed="10"/>
      <name val="Calibri"/>
      <family val="2"/>
    </font>
    <font>
      <sz val="12"/>
      <color indexed="12"/>
      <name val="Calibri"/>
      <family val="2"/>
    </font>
    <font>
      <b/>
      <sz val="15"/>
      <color indexed="8"/>
      <name val="Calibri"/>
      <family val="2"/>
    </font>
    <font>
      <b/>
      <sz val="10"/>
      <color indexed="8"/>
      <name val="Calibri"/>
      <family val="2"/>
    </font>
    <font>
      <sz val="9"/>
      <name val="Tahoma"/>
      <family val="2"/>
    </font>
    <font>
      <sz val="11"/>
      <color indexed="8"/>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8"/>
      <name val="Calibri"/>
      <family val="2"/>
    </font>
    <font>
      <sz val="10"/>
      <color indexed="10"/>
      <name val="Calibri"/>
      <family val="2"/>
    </font>
    <font>
      <b/>
      <sz val="14"/>
      <color indexed="8"/>
      <name val="Calibri"/>
      <family val="2"/>
    </font>
    <font>
      <sz val="11"/>
      <color indexed="12"/>
      <name val="Calibri"/>
      <family val="2"/>
    </font>
    <font>
      <b/>
      <sz val="16"/>
      <color indexed="8"/>
      <name val="Calibri"/>
      <family val="2"/>
    </font>
    <font>
      <b/>
      <sz val="12"/>
      <color indexed="9"/>
      <name val="Calibri"/>
      <family val="2"/>
    </font>
    <font>
      <sz val="8"/>
      <name val="Segoe UI"/>
      <family val="2"/>
    </font>
    <font>
      <b/>
      <sz val="9"/>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3.2"/>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b/>
      <sz val="12"/>
      <color theme="1"/>
      <name val="Calibri"/>
      <family val="2"/>
    </font>
    <font>
      <sz val="10"/>
      <color rgb="FFFF0000"/>
      <name val="Calibri"/>
      <family val="2"/>
    </font>
    <font>
      <sz val="11"/>
      <color rgb="FF0000FF"/>
      <name val="Calibri"/>
      <family val="2"/>
    </font>
    <font>
      <sz val="12"/>
      <color rgb="FF000000"/>
      <name val="Calibri"/>
      <family val="2"/>
    </font>
    <font>
      <b/>
      <sz val="16"/>
      <color theme="1"/>
      <name val="Calibri"/>
      <family val="2"/>
    </font>
    <font>
      <b/>
      <sz val="14"/>
      <color theme="1"/>
      <name val="Calibri"/>
      <family val="2"/>
    </font>
    <font>
      <b/>
      <sz val="12"/>
      <color theme="0"/>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26"/>
        <bgColor indexed="64"/>
      </patternFill>
    </fill>
    <fill>
      <patternFill patternType="solid">
        <fgColor theme="0" tint="-0.04997999966144562"/>
        <bgColor indexed="64"/>
      </patternFill>
    </fill>
    <fill>
      <patternFill patternType="solid">
        <fgColor indexed="57"/>
        <bgColor indexed="64"/>
      </patternFill>
    </fill>
    <fill>
      <patternFill patternType="solid">
        <fgColor theme="1" tint="0.0499899983406066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style="thin"/>
      <top/>
      <bottom style="thin"/>
    </border>
    <border>
      <left style="thin"/>
      <right>
        <color indexed="63"/>
      </right>
      <top style="thin"/>
      <bottom style="thin"/>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medium"/>
      <bottom style="medium"/>
    </border>
    <border>
      <left style="medium"/>
      <right>
        <color indexed="63"/>
      </right>
      <top style="medium"/>
      <bottom style="medium"/>
    </border>
    <border>
      <left style="thin"/>
      <right style="thin"/>
      <top>
        <color indexed="63"/>
      </top>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2" fillId="31" borderId="0" applyNumberFormat="0" applyBorder="0" applyAlignment="0" applyProtection="0"/>
    <xf numFmtId="0" fontId="63" fillId="0" borderId="0">
      <alignment/>
      <protection/>
    </xf>
    <xf numFmtId="0" fontId="1"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156">
    <xf numFmtId="0" fontId="0" fillId="0" borderId="0" xfId="0" applyFont="1" applyAlignment="1">
      <alignment/>
    </xf>
    <xf numFmtId="0" fontId="0" fillId="33" borderId="0" xfId="0" applyFill="1" applyAlignment="1">
      <alignment vertical="center" wrapText="1"/>
    </xf>
    <xf numFmtId="0" fontId="0" fillId="33" borderId="0" xfId="0" applyFill="1" applyAlignment="1">
      <alignment horizontal="center" vertical="center" wrapText="1"/>
    </xf>
    <xf numFmtId="0" fontId="2" fillId="34" borderId="10" xfId="0" applyFont="1" applyFill="1" applyBorder="1" applyAlignment="1">
      <alignment horizontal="center" vertical="center" wrapText="1"/>
    </xf>
    <xf numFmtId="0" fontId="6" fillId="33" borderId="0" xfId="0" applyFont="1" applyFill="1" applyAlignment="1">
      <alignment vertical="center" wrapText="1"/>
    </xf>
    <xf numFmtId="0" fontId="6" fillId="33" borderId="11" xfId="0" applyFont="1" applyFill="1" applyBorder="1" applyAlignment="1">
      <alignment horizontal="center" vertical="center" wrapText="1"/>
    </xf>
    <xf numFmtId="0" fontId="5" fillId="33" borderId="0" xfId="0" applyFont="1" applyFill="1" applyAlignment="1">
      <alignment vertical="center" wrapText="1"/>
    </xf>
    <xf numFmtId="0" fontId="2" fillId="34" borderId="11" xfId="0" applyFont="1" applyFill="1" applyBorder="1" applyAlignment="1">
      <alignment horizontal="center" vertical="center" wrapText="1"/>
    </xf>
    <xf numFmtId="0" fontId="5" fillId="33" borderId="0" xfId="0" applyFont="1" applyFill="1" applyBorder="1" applyAlignment="1">
      <alignment vertical="center" wrapText="1"/>
    </xf>
    <xf numFmtId="0" fontId="5" fillId="33" borderId="10" xfId="0" applyFont="1" applyFill="1" applyBorder="1" applyAlignment="1">
      <alignment vertical="center" wrapText="1"/>
    </xf>
    <xf numFmtId="194" fontId="0" fillId="32" borderId="12" xfId="0" applyNumberFormat="1" applyFill="1" applyBorder="1" applyAlignment="1" applyProtection="1">
      <alignment horizontal="center" vertical="center"/>
      <protection locked="0"/>
    </xf>
    <xf numFmtId="0" fontId="70" fillId="35" borderId="10" xfId="0" applyFont="1" applyFill="1" applyBorder="1" applyAlignment="1">
      <alignment horizontal="center" vertical="center" wrapText="1"/>
    </xf>
    <xf numFmtId="0" fontId="0" fillId="35" borderId="0" xfId="0" applyFill="1" applyAlignment="1">
      <alignment horizontal="center"/>
    </xf>
    <xf numFmtId="0" fontId="0" fillId="35" borderId="0" xfId="0" applyFill="1" applyAlignment="1">
      <alignment/>
    </xf>
    <xf numFmtId="0" fontId="69" fillId="35" borderId="13" xfId="0" applyFont="1" applyFill="1" applyBorder="1" applyAlignment="1">
      <alignment horizontal="center" vertical="center" wrapText="1"/>
    </xf>
    <xf numFmtId="0" fontId="69" fillId="35" borderId="14" xfId="0" applyFont="1" applyFill="1" applyBorder="1" applyAlignment="1">
      <alignment horizontal="center" vertical="center" wrapText="1"/>
    </xf>
    <xf numFmtId="0" fontId="69" fillId="35" borderId="14" xfId="0" applyFont="1" applyFill="1" applyBorder="1" applyAlignment="1">
      <alignment horizontal="center" vertical="center"/>
    </xf>
    <xf numFmtId="0" fontId="0" fillId="35" borderId="0" xfId="0" applyFill="1" applyAlignment="1">
      <alignment/>
    </xf>
    <xf numFmtId="0" fontId="0" fillId="35" borderId="0" xfId="0" applyFill="1" applyAlignment="1" applyProtection="1">
      <alignment/>
      <protection locked="0"/>
    </xf>
    <xf numFmtId="0" fontId="71" fillId="10"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59" fillId="36" borderId="0" xfId="46" applyFill="1" applyAlignment="1" applyProtection="1">
      <alignment vertical="center" wrapText="1"/>
      <protection/>
    </xf>
    <xf numFmtId="0" fontId="0" fillId="35" borderId="0" xfId="0" applyFill="1" applyAlignment="1">
      <alignment vertical="center"/>
    </xf>
    <xf numFmtId="0" fontId="9" fillId="0" borderId="10" xfId="0" applyFont="1" applyFill="1" applyBorder="1" applyAlignment="1">
      <alignment horizontal="left" vertical="top" wrapText="1" readingOrder="1"/>
    </xf>
    <xf numFmtId="0" fontId="18" fillId="33" borderId="15" xfId="0" applyFont="1" applyFill="1" applyBorder="1" applyAlignment="1">
      <alignment horizontal="left" vertical="top" wrapText="1" readingOrder="1"/>
    </xf>
    <xf numFmtId="0" fontId="10" fillId="37" borderId="10" xfId="0" applyFont="1" applyFill="1" applyBorder="1" applyAlignment="1">
      <alignment horizontal="center" vertical="center" wrapText="1"/>
    </xf>
    <xf numFmtId="0" fontId="21" fillId="32" borderId="10" xfId="0" applyFont="1" applyFill="1" applyBorder="1" applyAlignment="1">
      <alignment horizontal="center" vertical="center" wrapText="1"/>
    </xf>
    <xf numFmtId="9" fontId="11" fillId="38" borderId="10" xfId="58" applyFont="1" applyFill="1" applyBorder="1" applyAlignment="1">
      <alignment horizontal="center" vertical="center" wrapText="1"/>
    </xf>
    <xf numFmtId="15" fontId="21" fillId="32" borderId="10" xfId="0" applyNumberFormat="1" applyFont="1" applyFill="1" applyBorder="1" applyAlignment="1">
      <alignment horizontal="center" vertical="center" wrapText="1"/>
    </xf>
    <xf numFmtId="0" fontId="23" fillId="37" borderId="10"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15" fillId="37" borderId="10" xfId="0" applyFont="1" applyFill="1" applyBorder="1" applyAlignment="1">
      <alignment horizontal="center" vertical="center" wrapText="1"/>
    </xf>
    <xf numFmtId="0" fontId="1" fillId="35" borderId="0" xfId="0" applyFont="1" applyFill="1" applyBorder="1" applyAlignment="1">
      <alignment horizontal="left" vertical="center" wrapText="1"/>
    </xf>
    <xf numFmtId="0" fontId="25" fillId="33" borderId="0" xfId="0" applyFont="1" applyFill="1" applyAlignment="1">
      <alignment vertical="center" wrapText="1"/>
    </xf>
    <xf numFmtId="0" fontId="1" fillId="33" borderId="10" xfId="0" applyFont="1" applyFill="1" applyBorder="1" applyAlignment="1">
      <alignment horizontal="left" vertical="top" wrapText="1"/>
    </xf>
    <xf numFmtId="0" fontId="18" fillId="39" borderId="10" xfId="0" applyFont="1" applyFill="1" applyBorder="1" applyAlignment="1">
      <alignment horizontal="center" vertical="center" wrapText="1"/>
    </xf>
    <xf numFmtId="0" fontId="15" fillId="37" borderId="16" xfId="0" applyFont="1" applyFill="1" applyBorder="1" applyAlignment="1">
      <alignment horizontal="center" vertical="center" wrapText="1"/>
    </xf>
    <xf numFmtId="197" fontId="10" fillId="38" borderId="10" xfId="0" applyNumberFormat="1" applyFont="1" applyFill="1" applyBorder="1" applyAlignment="1">
      <alignment horizontal="center" vertical="center" wrapText="1"/>
    </xf>
    <xf numFmtId="214" fontId="11" fillId="38" borderId="10" xfId="0" applyNumberFormat="1" applyFont="1" applyFill="1" applyBorder="1" applyAlignment="1">
      <alignment horizontal="center" vertical="center" wrapText="1"/>
    </xf>
    <xf numFmtId="207" fontId="43" fillId="0" borderId="10" xfId="0" applyNumberFormat="1" applyFont="1" applyFill="1" applyBorder="1" applyAlignment="1">
      <alignment horizontal="center" vertical="center" wrapText="1"/>
    </xf>
    <xf numFmtId="207" fontId="72" fillId="0" borderId="10" xfId="0" applyNumberFormat="1" applyFont="1" applyFill="1" applyBorder="1" applyAlignment="1">
      <alignment horizontal="center" vertical="center" wrapText="1"/>
    </xf>
    <xf numFmtId="0" fontId="23" fillId="10" borderId="10" xfId="0" applyFont="1" applyFill="1" applyBorder="1" applyAlignment="1">
      <alignment horizontal="center" vertical="center" wrapText="1"/>
    </xf>
    <xf numFmtId="0" fontId="45" fillId="35" borderId="0" xfId="0" applyFont="1" applyFill="1" applyBorder="1" applyAlignment="1">
      <alignment horizontal="left" vertical="center" wrapText="1"/>
    </xf>
    <xf numFmtId="0" fontId="7" fillId="35" borderId="0" xfId="0" applyFont="1" applyFill="1" applyBorder="1" applyAlignment="1">
      <alignment horizontal="left" vertical="center" wrapText="1"/>
    </xf>
    <xf numFmtId="0" fontId="21" fillId="35" borderId="0" xfId="0" applyFont="1" applyFill="1" applyBorder="1" applyAlignment="1">
      <alignment horizontal="left" vertical="center" wrapText="1"/>
    </xf>
    <xf numFmtId="0" fontId="10" fillId="35" borderId="0" xfId="0" applyFont="1" applyFill="1" applyBorder="1" applyAlignment="1">
      <alignment horizontal="left" vertical="center" wrapText="1"/>
    </xf>
    <xf numFmtId="15" fontId="21" fillId="32" borderId="10" xfId="0" applyNumberFormat="1" applyFont="1" applyFill="1" applyBorder="1" applyAlignment="1">
      <alignment horizontal="left" vertical="center" wrapText="1"/>
    </xf>
    <xf numFmtId="0" fontId="15" fillId="35" borderId="0" xfId="0" applyFont="1" applyFill="1" applyBorder="1" applyAlignment="1">
      <alignment horizontal="left" vertical="center" wrapText="1"/>
    </xf>
    <xf numFmtId="197" fontId="11" fillId="35" borderId="0" xfId="0" applyNumberFormat="1" applyFont="1" applyFill="1" applyBorder="1" applyAlignment="1">
      <alignment horizontal="left" vertical="center" wrapText="1"/>
    </xf>
    <xf numFmtId="197" fontId="12" fillId="35" borderId="0" xfId="0" applyNumberFormat="1" applyFont="1" applyFill="1" applyBorder="1" applyAlignment="1">
      <alignment horizontal="left" vertical="center" wrapText="1"/>
    </xf>
    <xf numFmtId="197" fontId="15" fillId="35" borderId="0" xfId="0" applyNumberFormat="1" applyFont="1" applyFill="1" applyBorder="1" applyAlignment="1">
      <alignment horizontal="left" vertical="center" wrapText="1"/>
    </xf>
    <xf numFmtId="197" fontId="10" fillId="35" borderId="0" xfId="0" applyNumberFormat="1" applyFont="1" applyFill="1" applyBorder="1" applyAlignment="1">
      <alignment horizontal="left" vertical="center" wrapText="1"/>
    </xf>
    <xf numFmtId="0" fontId="5" fillId="35" borderId="0" xfId="0" applyFont="1" applyFill="1" applyAlignment="1">
      <alignment horizontal="left" vertical="center" wrapText="1"/>
    </xf>
    <xf numFmtId="0" fontId="18" fillId="35" borderId="0" xfId="0" applyFont="1" applyFill="1" applyBorder="1" applyAlignment="1">
      <alignment horizontal="left" vertical="center" wrapText="1"/>
    </xf>
    <xf numFmtId="0" fontId="5" fillId="0" borderId="0" xfId="0" applyFont="1" applyFill="1" applyAlignment="1">
      <alignment horizontal="left" vertical="center" wrapText="1"/>
    </xf>
    <xf numFmtId="0" fontId="26" fillId="33" borderId="0" xfId="0" applyFont="1" applyFill="1" applyAlignment="1">
      <alignment vertical="center" wrapText="1"/>
    </xf>
    <xf numFmtId="0" fontId="70" fillId="0" borderId="10" xfId="0" applyFont="1" applyFill="1" applyBorder="1" applyAlignment="1">
      <alignment horizontal="center" vertical="center" wrapText="1"/>
    </xf>
    <xf numFmtId="0" fontId="0" fillId="35" borderId="17" xfId="0" applyFill="1" applyBorder="1" applyAlignment="1">
      <alignment horizontal="center"/>
    </xf>
    <xf numFmtId="0" fontId="11" fillId="33" borderId="0" xfId="0" applyFont="1" applyFill="1" applyAlignment="1">
      <alignment horizontal="center" vertical="center" wrapText="1"/>
    </xf>
    <xf numFmtId="0" fontId="70" fillId="33" borderId="0" xfId="0" applyFont="1" applyFill="1" applyAlignment="1">
      <alignment horizontal="center" vertical="center" wrapText="1"/>
    </xf>
    <xf numFmtId="220" fontId="11" fillId="33" borderId="0" xfId="53" applyNumberFormat="1" applyFont="1" applyFill="1" applyAlignment="1">
      <alignment horizontal="center" vertical="center" wrapText="1"/>
    </xf>
    <xf numFmtId="220" fontId="70" fillId="33" borderId="0" xfId="53" applyNumberFormat="1" applyFont="1" applyFill="1" applyAlignment="1">
      <alignment horizontal="center" vertical="center" wrapText="1"/>
    </xf>
    <xf numFmtId="0" fontId="10" fillId="37" borderId="10" xfId="0" applyFont="1" applyFill="1" applyBorder="1" applyAlignment="1">
      <alignment horizontal="center" vertical="center" wrapText="1"/>
    </xf>
    <xf numFmtId="9" fontId="73" fillId="32" borderId="10" xfId="59" applyFont="1" applyFill="1" applyBorder="1" applyAlignment="1">
      <alignment horizontal="center" vertical="center" wrapText="1"/>
    </xf>
    <xf numFmtId="9" fontId="73" fillId="32" borderId="10" xfId="59" applyFont="1" applyFill="1" applyBorder="1" applyAlignment="1">
      <alignment vertical="center" wrapText="1"/>
    </xf>
    <xf numFmtId="0" fontId="74" fillId="32" borderId="10" xfId="0" applyFont="1" applyFill="1" applyBorder="1" applyAlignment="1">
      <alignment vertical="center" wrapText="1"/>
    </xf>
    <xf numFmtId="0" fontId="74" fillId="32" borderId="10" xfId="0" applyFont="1" applyFill="1" applyBorder="1" applyAlignment="1">
      <alignment horizontal="center" vertical="center" wrapText="1"/>
    </xf>
    <xf numFmtId="9" fontId="74" fillId="32" borderId="10" xfId="0" applyNumberFormat="1" applyFont="1" applyFill="1" applyBorder="1" applyAlignment="1">
      <alignment horizontal="center" vertical="center" wrapText="1"/>
    </xf>
    <xf numFmtId="9" fontId="73" fillId="32" borderId="10" xfId="59" applyFont="1" applyFill="1" applyBorder="1" applyAlignment="1">
      <alignment horizontal="left" vertical="center" wrapText="1"/>
    </xf>
    <xf numFmtId="9" fontId="74" fillId="32" borderId="10" xfId="58" applyFont="1" applyFill="1" applyBorder="1" applyAlignment="1">
      <alignment horizontal="center" vertical="center" wrapText="1"/>
    </xf>
    <xf numFmtId="9" fontId="73" fillId="32" borderId="10" xfId="59" applyFont="1" applyFill="1" applyBorder="1" applyAlignment="1">
      <alignment horizontal="left" vertical="center" wrapText="1"/>
    </xf>
    <xf numFmtId="9" fontId="73" fillId="32" borderId="10" xfId="59" applyFont="1" applyFill="1" applyBorder="1" applyAlignment="1">
      <alignment horizontal="left" vertical="center" wrapText="1"/>
    </xf>
    <xf numFmtId="0" fontId="74" fillId="32" borderId="10" xfId="0" applyNumberFormat="1" applyFont="1" applyFill="1" applyBorder="1" applyAlignment="1">
      <alignment horizontal="center" vertical="center" wrapText="1"/>
    </xf>
    <xf numFmtId="0" fontId="71" fillId="10" borderId="16" xfId="0" applyFont="1" applyFill="1" applyBorder="1" applyAlignment="1">
      <alignment horizontal="left" vertical="center" wrapText="1"/>
    </xf>
    <xf numFmtId="0" fontId="71" fillId="10" borderId="18" xfId="0" applyFont="1" applyFill="1" applyBorder="1" applyAlignment="1">
      <alignment horizontal="left" vertical="center" wrapText="1"/>
    </xf>
    <xf numFmtId="0" fontId="71" fillId="10" borderId="19" xfId="0" applyFont="1" applyFill="1" applyBorder="1" applyAlignment="1">
      <alignment horizontal="left" vertical="center" wrapText="1"/>
    </xf>
    <xf numFmtId="0" fontId="70" fillId="0" borderId="10" xfId="0" applyFont="1" applyFill="1" applyBorder="1" applyAlignment="1">
      <alignment horizontal="justify" vertical="center" wrapText="1"/>
    </xf>
    <xf numFmtId="0" fontId="75" fillId="35" borderId="0" xfId="0" applyFont="1" applyFill="1" applyAlignment="1" applyProtection="1">
      <alignment horizontal="center"/>
      <protection locked="0"/>
    </xf>
    <xf numFmtId="0" fontId="76" fillId="10" borderId="16" xfId="0" applyFont="1" applyFill="1" applyBorder="1" applyAlignment="1">
      <alignment horizontal="center" vertical="center" wrapText="1"/>
    </xf>
    <xf numFmtId="0" fontId="76" fillId="10" borderId="18" xfId="0" applyFont="1" applyFill="1" applyBorder="1" applyAlignment="1">
      <alignment horizontal="center" vertical="center" wrapText="1"/>
    </xf>
    <xf numFmtId="0" fontId="76" fillId="10" borderId="19" xfId="0" applyFont="1" applyFill="1" applyBorder="1" applyAlignment="1">
      <alignment horizontal="center" vertical="center" wrapText="1"/>
    </xf>
    <xf numFmtId="0" fontId="70" fillId="35" borderId="16" xfId="0" applyFont="1" applyFill="1" applyBorder="1" applyAlignment="1">
      <alignment horizontal="justify" vertical="center" wrapText="1"/>
    </xf>
    <xf numFmtId="0" fontId="70" fillId="35" borderId="18" xfId="0" applyFont="1" applyFill="1" applyBorder="1" applyAlignment="1">
      <alignment horizontal="justify" vertical="center" wrapText="1"/>
    </xf>
    <xf numFmtId="0" fontId="70" fillId="35" borderId="19" xfId="0" applyFont="1" applyFill="1" applyBorder="1" applyAlignment="1">
      <alignment horizontal="justify" vertical="center" wrapText="1"/>
    </xf>
    <xf numFmtId="0" fontId="0" fillId="35" borderId="0" xfId="0" applyFill="1" applyAlignment="1">
      <alignment horizontal="center"/>
    </xf>
    <xf numFmtId="0" fontId="76" fillId="10" borderId="13" xfId="0" applyFont="1" applyFill="1" applyBorder="1" applyAlignment="1">
      <alignment horizontal="center" vertical="center" wrapText="1"/>
    </xf>
    <xf numFmtId="0" fontId="76" fillId="10" borderId="14" xfId="0" applyFont="1" applyFill="1" applyBorder="1" applyAlignment="1">
      <alignment horizontal="center" vertical="center" wrapText="1"/>
    </xf>
    <xf numFmtId="0" fontId="76" fillId="10" borderId="12" xfId="0" applyFont="1" applyFill="1" applyBorder="1" applyAlignment="1">
      <alignment horizontal="center" vertical="center" wrapText="1"/>
    </xf>
    <xf numFmtId="0" fontId="70" fillId="35" borderId="10" xfId="0" applyFont="1" applyFill="1" applyBorder="1" applyAlignment="1">
      <alignment horizontal="justify" vertical="center" wrapText="1"/>
    </xf>
    <xf numFmtId="0" fontId="0" fillId="32" borderId="20" xfId="0" applyFill="1" applyBorder="1" applyAlignment="1" applyProtection="1">
      <alignment horizontal="left" vertical="center" wrapText="1"/>
      <protection locked="0"/>
    </xf>
    <xf numFmtId="0" fontId="0" fillId="32" borderId="21" xfId="0" applyFill="1" applyBorder="1" applyAlignment="1" applyProtection="1">
      <alignment horizontal="left" vertical="center" wrapText="1"/>
      <protection locked="0"/>
    </xf>
    <xf numFmtId="0" fontId="0" fillId="32" borderId="22" xfId="0" applyFill="1" applyBorder="1" applyAlignment="1" applyProtection="1">
      <alignment horizontal="left" vertical="center" wrapText="1"/>
      <protection locked="0"/>
    </xf>
    <xf numFmtId="0" fontId="69" fillId="35" borderId="13" xfId="0" applyFont="1" applyFill="1" applyBorder="1" applyAlignment="1">
      <alignment horizontal="center" vertical="center"/>
    </xf>
    <xf numFmtId="0" fontId="69" fillId="35" borderId="14" xfId="0" applyFont="1" applyFill="1" applyBorder="1" applyAlignment="1">
      <alignment horizontal="center" vertical="center"/>
    </xf>
    <xf numFmtId="0" fontId="0" fillId="32" borderId="21" xfId="0" applyFill="1" applyBorder="1" applyAlignment="1" applyProtection="1">
      <alignment horizontal="left" vertical="center"/>
      <protection locked="0"/>
    </xf>
    <xf numFmtId="0" fontId="0" fillId="32" borderId="23" xfId="0" applyFill="1" applyBorder="1" applyAlignment="1" applyProtection="1">
      <alignment horizontal="left" vertical="center"/>
      <protection locked="0"/>
    </xf>
    <xf numFmtId="0" fontId="75" fillId="10" borderId="24" xfId="0" applyFont="1" applyFill="1" applyBorder="1" applyAlignment="1">
      <alignment horizontal="center" vertical="center" wrapText="1"/>
    </xf>
    <xf numFmtId="0" fontId="75" fillId="10" borderId="21" xfId="0" applyFont="1" applyFill="1" applyBorder="1" applyAlignment="1">
      <alignment horizontal="center" vertical="center" wrapText="1"/>
    </xf>
    <xf numFmtId="0" fontId="75" fillId="10" borderId="22" xfId="0" applyFont="1" applyFill="1" applyBorder="1" applyAlignment="1">
      <alignment horizontal="center" vertical="center" wrapText="1"/>
    </xf>
    <xf numFmtId="0" fontId="0" fillId="32" borderId="23" xfId="0" applyFill="1" applyBorder="1" applyAlignment="1" applyProtection="1">
      <alignment horizontal="left" vertical="center" wrapText="1"/>
      <protection locked="0"/>
    </xf>
    <xf numFmtId="0" fontId="76" fillId="10" borderId="10" xfId="0" applyFont="1" applyFill="1" applyBorder="1" applyAlignment="1">
      <alignment horizontal="center" vertical="center" wrapText="1"/>
    </xf>
    <xf numFmtId="9" fontId="73" fillId="32" borderId="10" xfId="59" applyFont="1" applyFill="1" applyBorder="1" applyAlignment="1">
      <alignment horizontal="center" vertical="center" wrapText="1"/>
    </xf>
    <xf numFmtId="9" fontId="73" fillId="32" borderId="11" xfId="59" applyFont="1" applyFill="1" applyBorder="1" applyAlignment="1">
      <alignment horizontal="center" vertical="center" wrapText="1"/>
    </xf>
    <xf numFmtId="9" fontId="73" fillId="32" borderId="25" xfId="59" applyFont="1" applyFill="1" applyBorder="1" applyAlignment="1">
      <alignment horizontal="center" vertical="center" wrapText="1"/>
    </xf>
    <xf numFmtId="9" fontId="73" fillId="32" borderId="15" xfId="59" applyFont="1" applyFill="1" applyBorder="1" applyAlignment="1">
      <alignment horizontal="center" vertical="center" wrapText="1"/>
    </xf>
    <xf numFmtId="9" fontId="73" fillId="32" borderId="10" xfId="59" applyFont="1" applyFill="1" applyBorder="1" applyAlignment="1">
      <alignment vertical="top" wrapText="1"/>
    </xf>
    <xf numFmtId="0" fontId="10" fillId="37" borderId="10" xfId="0" applyFont="1" applyFill="1" applyBorder="1" applyAlignment="1">
      <alignment horizontal="center" vertical="center" wrapText="1"/>
    </xf>
    <xf numFmtId="9" fontId="73" fillId="32" borderId="10" xfId="59" applyFont="1" applyFill="1" applyBorder="1" applyAlignment="1">
      <alignment horizontal="left" vertical="center" wrapText="1"/>
    </xf>
    <xf numFmtId="0" fontId="22" fillId="10" borderId="10" xfId="0" applyFont="1" applyFill="1" applyBorder="1" applyAlignment="1">
      <alignment horizontal="center" vertical="center" wrapText="1"/>
    </xf>
    <xf numFmtId="0" fontId="15" fillId="37" borderId="10" xfId="0" applyFont="1" applyFill="1" applyBorder="1" applyAlignment="1">
      <alignment horizontal="center" vertical="center" wrapText="1" readingOrder="1"/>
    </xf>
    <xf numFmtId="0" fontId="7" fillId="40" borderId="10"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15" xfId="0" applyFill="1" applyBorder="1" applyAlignment="1">
      <alignment horizontal="center" vertical="center" wrapText="1"/>
    </xf>
    <xf numFmtId="0" fontId="10" fillId="37" borderId="11" xfId="0" applyFont="1" applyFill="1" applyBorder="1" applyAlignment="1">
      <alignment horizontal="center" vertical="center" wrapText="1"/>
    </xf>
    <xf numFmtId="0" fontId="10" fillId="37" borderId="15"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11" fillId="38" borderId="10" xfId="0" applyFont="1" applyFill="1" applyBorder="1" applyAlignment="1">
      <alignment horizontal="center" vertical="center" wrapText="1"/>
    </xf>
    <xf numFmtId="0" fontId="23" fillId="10" borderId="16" xfId="0" applyFont="1" applyFill="1" applyBorder="1" applyAlignment="1">
      <alignment horizontal="center" vertical="center" wrapText="1"/>
    </xf>
    <xf numFmtId="0" fontId="23" fillId="10" borderId="18" xfId="0" applyFont="1" applyFill="1" applyBorder="1" applyAlignment="1">
      <alignment horizontal="center" vertical="center" wrapText="1"/>
    </xf>
    <xf numFmtId="0" fontId="23" fillId="10" borderId="19" xfId="0" applyFont="1" applyFill="1" applyBorder="1" applyAlignment="1">
      <alignment horizontal="center" vertical="center" wrapText="1"/>
    </xf>
    <xf numFmtId="0" fontId="45" fillId="35" borderId="10" xfId="0" applyFont="1" applyFill="1" applyBorder="1" applyAlignment="1">
      <alignment horizontal="center" vertical="center" wrapText="1"/>
    </xf>
    <xf numFmtId="197" fontId="10" fillId="33" borderId="10" xfId="0" applyNumberFormat="1" applyFont="1" applyFill="1" applyBorder="1" applyAlignment="1">
      <alignment horizontal="center" vertical="center" wrapText="1"/>
    </xf>
    <xf numFmtId="0" fontId="21" fillId="32" borderId="16" xfId="0" applyFont="1" applyFill="1" applyBorder="1" applyAlignment="1">
      <alignment horizontal="center" vertical="center" wrapText="1"/>
    </xf>
    <xf numFmtId="0" fontId="21" fillId="32" borderId="18" xfId="0" applyFont="1" applyFill="1" applyBorder="1" applyAlignment="1">
      <alignment horizontal="center" vertical="center" wrapText="1"/>
    </xf>
    <xf numFmtId="0" fontId="21" fillId="32" borderId="19"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10" fillId="37" borderId="27" xfId="0" applyFont="1" applyFill="1" applyBorder="1" applyAlignment="1">
      <alignment horizontal="center" vertical="center" wrapText="1"/>
    </xf>
    <xf numFmtId="0" fontId="10" fillId="37" borderId="28" xfId="0" applyFont="1" applyFill="1" applyBorder="1" applyAlignment="1">
      <alignment horizontal="center" vertical="center" wrapText="1"/>
    </xf>
    <xf numFmtId="0" fontId="10" fillId="37" borderId="29" xfId="0" applyFont="1" applyFill="1" applyBorder="1" applyAlignment="1">
      <alignment horizontal="center" vertical="center" wrapText="1"/>
    </xf>
    <xf numFmtId="0" fontId="10" fillId="37" borderId="30" xfId="0" applyFont="1" applyFill="1" applyBorder="1" applyAlignment="1">
      <alignment horizontal="center" vertical="center" wrapText="1"/>
    </xf>
    <xf numFmtId="0" fontId="10" fillId="37" borderId="26" xfId="0" applyFont="1" applyFill="1" applyBorder="1" applyAlignment="1">
      <alignment horizontal="center" vertical="center" wrapText="1"/>
    </xf>
    <xf numFmtId="0" fontId="10" fillId="37" borderId="31" xfId="0" applyFont="1" applyFill="1" applyBorder="1" applyAlignment="1">
      <alignment horizontal="center" vertical="center" wrapText="1"/>
    </xf>
    <xf numFmtId="0" fontId="21" fillId="32"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7" fillId="40" borderId="15" xfId="0" applyFont="1" applyFill="1" applyBorder="1" applyAlignment="1">
      <alignment horizontal="center" vertical="center" wrapText="1"/>
    </xf>
    <xf numFmtId="0" fontId="10" fillId="37" borderId="16" xfId="0" applyFont="1" applyFill="1" applyBorder="1" applyAlignment="1">
      <alignment horizontal="center" vertical="center" wrapText="1"/>
    </xf>
    <xf numFmtId="0" fontId="10" fillId="37" borderId="19" xfId="0" applyFont="1" applyFill="1" applyBorder="1" applyAlignment="1">
      <alignment horizontal="center" vertical="center" wrapText="1"/>
    </xf>
    <xf numFmtId="0" fontId="69" fillId="33" borderId="10" xfId="0" applyFont="1" applyFill="1" applyBorder="1" applyAlignment="1">
      <alignment horizontal="left" vertical="top" wrapText="1"/>
    </xf>
    <xf numFmtId="0" fontId="77" fillId="41" borderId="10" xfId="0" applyFont="1" applyFill="1" applyBorder="1" applyAlignment="1">
      <alignment horizontal="right" vertical="center" wrapText="1"/>
    </xf>
    <xf numFmtId="0" fontId="18" fillId="10" borderId="10" xfId="0" applyFont="1" applyFill="1" applyBorder="1" applyAlignment="1">
      <alignment horizontal="center" vertical="center" wrapText="1"/>
    </xf>
    <xf numFmtId="0" fontId="18" fillId="33" borderId="11" xfId="0" applyFont="1" applyFill="1" applyBorder="1" applyAlignment="1">
      <alignment horizontal="left" vertical="top" wrapText="1" readingOrder="1"/>
    </xf>
    <xf numFmtId="0" fontId="18" fillId="33" borderId="25" xfId="0" applyFont="1" applyFill="1" applyBorder="1" applyAlignment="1">
      <alignment horizontal="left" vertical="top" wrapText="1" readingOrder="1"/>
    </xf>
    <xf numFmtId="0" fontId="18" fillId="33" borderId="15" xfId="0" applyFont="1" applyFill="1" applyBorder="1" applyAlignment="1">
      <alignment horizontal="left" vertical="top" wrapText="1" readingOrder="1"/>
    </xf>
    <xf numFmtId="0" fontId="17" fillId="35" borderId="11" xfId="0" applyFont="1" applyFill="1" applyBorder="1" applyAlignment="1">
      <alignment horizontal="left" vertical="top" wrapText="1" readingOrder="1"/>
    </xf>
    <xf numFmtId="0" fontId="17" fillId="35" borderId="25" xfId="0" applyFont="1" applyFill="1" applyBorder="1" applyAlignment="1">
      <alignment horizontal="left" vertical="top" wrapText="1" readingOrder="1"/>
    </xf>
    <xf numFmtId="0" fontId="17" fillId="35" borderId="15" xfId="0" applyFont="1" applyFill="1" applyBorder="1" applyAlignment="1">
      <alignment horizontal="left" vertical="top" wrapText="1" readingOrder="1"/>
    </xf>
    <xf numFmtId="0" fontId="18" fillId="33" borderId="11" xfId="0" applyFont="1" applyFill="1" applyBorder="1" applyAlignment="1">
      <alignment horizontal="left" vertical="top" wrapText="1"/>
    </xf>
    <xf numFmtId="0" fontId="18" fillId="33" borderId="25" xfId="0" applyFont="1" applyFill="1" applyBorder="1" applyAlignment="1">
      <alignment horizontal="left" vertical="top" wrapText="1"/>
    </xf>
    <xf numFmtId="0" fontId="18" fillId="33" borderId="15" xfId="0" applyFont="1" applyFill="1" applyBorder="1" applyAlignment="1">
      <alignment horizontal="left" vertical="top" wrapText="1"/>
    </xf>
    <xf numFmtId="0" fontId="1" fillId="33" borderId="10" xfId="0" applyFont="1" applyFill="1" applyBorder="1" applyAlignment="1">
      <alignment horizontal="left" vertical="center" wrapText="1"/>
    </xf>
    <xf numFmtId="197" fontId="10" fillId="38" borderId="16" xfId="0" applyNumberFormat="1" applyFont="1" applyFill="1" applyBorder="1" applyAlignment="1">
      <alignment horizontal="center" vertical="center" wrapText="1"/>
    </xf>
    <xf numFmtId="197" fontId="10" fillId="38" borderId="19" xfId="0" applyNumberFormat="1" applyFont="1" applyFill="1" applyBorder="1" applyAlignment="1">
      <alignment horizontal="center" vertical="center" wrapText="1"/>
    </xf>
    <xf numFmtId="0" fontId="15" fillId="37" borderId="10" xfId="0" applyFont="1" applyFill="1" applyBorder="1" applyAlignment="1">
      <alignment horizontal="center" vertical="center" wrapText="1"/>
    </xf>
    <xf numFmtId="214" fontId="11" fillId="38" borderId="16" xfId="0" applyNumberFormat="1" applyFont="1" applyFill="1" applyBorder="1" applyAlignment="1">
      <alignment horizontal="center" vertical="center" wrapText="1"/>
    </xf>
    <xf numFmtId="214" fontId="11" fillId="38" borderId="19" xfId="0" applyNumberFormat="1" applyFont="1" applyFill="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3" xfId="56"/>
    <cellStyle name="Notas" xfId="57"/>
    <cellStyle name="Percent" xfId="58"/>
    <cellStyle name="Porcentaje 2" xfId="59"/>
    <cellStyle name="Porcentaje 3" xfId="60"/>
    <cellStyle name="Porcentual 2" xfId="61"/>
    <cellStyle name="Porcentual 3" xfId="62"/>
    <cellStyle name="Salida" xfId="63"/>
    <cellStyle name="Texto de advertencia" xfId="64"/>
    <cellStyle name="Texto explicativo" xfId="65"/>
    <cellStyle name="Título" xfId="66"/>
    <cellStyle name="Título 2" xfId="67"/>
    <cellStyle name="Título 3" xfId="68"/>
    <cellStyle name="Total" xfId="69"/>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Matriz de Plan de acci&#243;n'!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Matriz de contribuciones PAI'!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247650</xdr:colOff>
      <xdr:row>24</xdr:row>
      <xdr:rowOff>104775</xdr:rowOff>
    </xdr:from>
    <xdr:to>
      <xdr:col>11</xdr:col>
      <xdr:colOff>76200</xdr:colOff>
      <xdr:row>27</xdr:row>
      <xdr:rowOff>152400</xdr:rowOff>
    </xdr:to>
    <xdr:sp>
      <xdr:nvSpPr>
        <xdr:cNvPr id="1" name="3 Bisel">
          <a:hlinkClick r:id="rId1"/>
        </xdr:cNvPr>
        <xdr:cNvSpPr>
          <a:spLocks/>
        </xdr:cNvSpPr>
      </xdr:nvSpPr>
      <xdr:spPr>
        <a:xfrm>
          <a:off x="8391525" y="10553700"/>
          <a:ext cx="1057275" cy="695325"/>
        </a:xfrm>
        <a:prstGeom prst="bevel">
          <a:avLst/>
        </a:prstGeom>
        <a:solidFill>
          <a:srgbClr val="953735"/>
        </a:solidFill>
        <a:ln w="25400" cmpd="sng">
          <a:solidFill>
            <a:srgbClr val="385D8A"/>
          </a:solidFill>
          <a:headEnd type="none"/>
          <a:tailEnd type="none"/>
        </a:ln>
      </xdr:spPr>
      <xdr:txBody>
        <a:bodyPr vertOverflow="clip" wrap="square" anchor="ctr"/>
        <a:p>
          <a:pPr algn="ctr">
            <a:defRPr/>
          </a:pPr>
          <a:r>
            <a:rPr lang="en-US" cap="none" sz="900" b="1" i="0" u="none" baseline="0">
              <a:solidFill>
                <a:srgbClr val="FFFFFF"/>
              </a:solidFill>
              <a:latin typeface="Calibri"/>
              <a:ea typeface="Calibri"/>
              <a:cs typeface="Calibri"/>
            </a:rPr>
            <a:t>Siguiente </a:t>
          </a:r>
        </a:p>
      </xdr:txBody>
    </xdr:sp>
    <xdr:clientData/>
  </xdr:twoCellAnchor>
  <xdr:twoCellAnchor>
    <xdr:from>
      <xdr:col>1</xdr:col>
      <xdr:colOff>495300</xdr:colOff>
      <xdr:row>1</xdr:row>
      <xdr:rowOff>114300</xdr:rowOff>
    </xdr:from>
    <xdr:to>
      <xdr:col>1</xdr:col>
      <xdr:colOff>1028700</xdr:colOff>
      <xdr:row>1</xdr:row>
      <xdr:rowOff>847725</xdr:rowOff>
    </xdr:to>
    <xdr:pic>
      <xdr:nvPicPr>
        <xdr:cNvPr id="2" name="Imagen 4" descr="log-udea"/>
        <xdr:cNvPicPr preferRelativeResize="1">
          <a:picLocks noChangeAspect="1"/>
        </xdr:cNvPicPr>
      </xdr:nvPicPr>
      <xdr:blipFill>
        <a:blip r:embed="rId2"/>
        <a:stretch>
          <a:fillRect/>
        </a:stretch>
      </xdr:blipFill>
      <xdr:spPr>
        <a:xfrm>
          <a:off x="638175" y="295275"/>
          <a:ext cx="5334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152400</xdr:rowOff>
    </xdr:from>
    <xdr:to>
      <xdr:col>0</xdr:col>
      <xdr:colOff>1162050</xdr:colOff>
      <xdr:row>2</xdr:row>
      <xdr:rowOff>476250</xdr:rowOff>
    </xdr:to>
    <xdr:pic>
      <xdr:nvPicPr>
        <xdr:cNvPr id="1" name="Imagen 1" descr="log-udea"/>
        <xdr:cNvPicPr preferRelativeResize="1">
          <a:picLocks noChangeAspect="1"/>
        </xdr:cNvPicPr>
      </xdr:nvPicPr>
      <xdr:blipFill>
        <a:blip r:embed="rId1"/>
        <a:stretch>
          <a:fillRect/>
        </a:stretch>
      </xdr:blipFill>
      <xdr:spPr>
        <a:xfrm>
          <a:off x="323850" y="152400"/>
          <a:ext cx="838200" cy="1038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57150</xdr:rowOff>
    </xdr:from>
    <xdr:to>
      <xdr:col>0</xdr:col>
      <xdr:colOff>828675</xdr:colOff>
      <xdr:row>1</xdr:row>
      <xdr:rowOff>342900</xdr:rowOff>
    </xdr:to>
    <xdr:pic>
      <xdr:nvPicPr>
        <xdr:cNvPr id="1" name="Imagen 1" descr="log-udea"/>
        <xdr:cNvPicPr preferRelativeResize="1">
          <a:picLocks noChangeAspect="1"/>
        </xdr:cNvPicPr>
      </xdr:nvPicPr>
      <xdr:blipFill>
        <a:blip r:embed="rId1"/>
        <a:stretch>
          <a:fillRect/>
        </a:stretch>
      </xdr:blipFill>
      <xdr:spPr>
        <a:xfrm>
          <a:off x="104775" y="57150"/>
          <a:ext cx="723900" cy="590550"/>
        </a:xfrm>
        <a:prstGeom prst="rect">
          <a:avLst/>
        </a:prstGeom>
        <a:noFill/>
        <a:ln w="9525" cmpd="sng">
          <a:noFill/>
        </a:ln>
      </xdr:spPr>
    </xdr:pic>
    <xdr:clientData/>
  </xdr:twoCellAnchor>
  <xdr:twoCellAnchor>
    <xdr:from>
      <xdr:col>11</xdr:col>
      <xdr:colOff>0</xdr:colOff>
      <xdr:row>0</xdr:row>
      <xdr:rowOff>0</xdr:rowOff>
    </xdr:from>
    <xdr:to>
      <xdr:col>11</xdr:col>
      <xdr:colOff>714375</xdr:colOff>
      <xdr:row>1</xdr:row>
      <xdr:rowOff>171450</xdr:rowOff>
    </xdr:to>
    <xdr:sp>
      <xdr:nvSpPr>
        <xdr:cNvPr id="2" name="2 Bisel">
          <a:hlinkClick r:id="rId2"/>
        </xdr:cNvPr>
        <xdr:cNvSpPr>
          <a:spLocks/>
        </xdr:cNvSpPr>
      </xdr:nvSpPr>
      <xdr:spPr>
        <a:xfrm>
          <a:off x="11115675" y="0"/>
          <a:ext cx="714375" cy="476250"/>
        </a:xfrm>
        <a:prstGeom prst="bevel">
          <a:avLst/>
        </a:prstGeom>
        <a:solidFill>
          <a:srgbClr val="953735"/>
        </a:solidFill>
        <a:ln w="25400" cmpd="sng">
          <a:solidFill>
            <a:srgbClr val="385D8A"/>
          </a:solidFill>
          <a:headEnd type="none"/>
          <a:tailEnd type="none"/>
        </a:ln>
      </xdr:spPr>
      <xdr:txBody>
        <a:bodyPr vertOverflow="clip" wrap="square" anchor="ctr"/>
        <a:p>
          <a:pPr algn="ctr">
            <a:defRPr/>
          </a:pPr>
          <a:r>
            <a:rPr lang="en-US" cap="none" sz="900" b="1" i="0" u="none" baseline="0">
              <a:solidFill>
                <a:srgbClr val="FFFFFF"/>
              </a:solidFill>
              <a:latin typeface="Calibri"/>
              <a:ea typeface="Calibri"/>
              <a:cs typeface="Calibri"/>
            </a:rPr>
            <a:t>Volver Atrás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2"/>
  <dimension ref="A1:L25"/>
  <sheetViews>
    <sheetView zoomScalePageLayoutView="0" workbookViewId="0" topLeftCell="A1">
      <selection activeCell="B11" sqref="B10:K11"/>
    </sheetView>
  </sheetViews>
  <sheetFormatPr defaultColWidth="11.421875" defaultRowHeight="15"/>
  <cols>
    <col min="1" max="1" width="2.140625" style="13" customWidth="1"/>
    <col min="2" max="2" width="22.8515625" style="13" customWidth="1"/>
    <col min="3" max="5" width="11.421875" style="13" customWidth="1"/>
    <col min="6" max="6" width="15.421875" style="13" customWidth="1"/>
    <col min="7" max="7" width="13.140625" style="13" customWidth="1"/>
    <col min="8" max="10" width="11.421875" style="13" customWidth="1"/>
    <col min="11" max="11" width="18.421875" style="13" customWidth="1"/>
    <col min="12" max="12" width="12.7109375" style="13" customWidth="1"/>
    <col min="13" max="16384" width="11.421875" style="13" customWidth="1"/>
  </cols>
  <sheetData>
    <row r="1" spans="1:12" ht="14.25" customHeight="1" thickBot="1">
      <c r="A1" s="12"/>
      <c r="B1" s="12"/>
      <c r="C1" s="12"/>
      <c r="D1" s="12"/>
      <c r="E1" s="12"/>
      <c r="F1" s="12"/>
      <c r="G1" s="12"/>
      <c r="H1" s="12"/>
      <c r="I1" s="12"/>
      <c r="J1" s="12"/>
      <c r="K1" s="12"/>
      <c r="L1" s="12"/>
    </row>
    <row r="2" spans="2:11" ht="75" customHeight="1" thickBot="1">
      <c r="B2" s="57"/>
      <c r="C2" s="96" t="s">
        <v>101</v>
      </c>
      <c r="D2" s="97"/>
      <c r="E2" s="97"/>
      <c r="F2" s="97"/>
      <c r="G2" s="97"/>
      <c r="H2" s="97"/>
      <c r="I2" s="97"/>
      <c r="J2" s="97"/>
      <c r="K2" s="98"/>
    </row>
    <row r="3" spans="1:12" ht="8.25" customHeight="1" thickBot="1">
      <c r="A3" s="84"/>
      <c r="B3" s="84"/>
      <c r="C3" s="84"/>
      <c r="D3" s="84"/>
      <c r="E3" s="84"/>
      <c r="F3" s="84"/>
      <c r="G3" s="84"/>
      <c r="H3" s="84"/>
      <c r="I3" s="84"/>
      <c r="J3" s="84"/>
      <c r="K3" s="84"/>
      <c r="L3" s="84"/>
    </row>
    <row r="4" spans="2:11" ht="17.25" customHeight="1" thickBot="1">
      <c r="B4" s="14" t="s">
        <v>11</v>
      </c>
      <c r="C4" s="89"/>
      <c r="D4" s="90"/>
      <c r="E4" s="90"/>
      <c r="F4" s="99"/>
      <c r="G4" s="15" t="s">
        <v>12</v>
      </c>
      <c r="H4" s="89"/>
      <c r="I4" s="90"/>
      <c r="J4" s="90"/>
      <c r="K4" s="91"/>
    </row>
    <row r="5" spans="1:12" ht="7.5" customHeight="1" thickBot="1">
      <c r="A5" s="84"/>
      <c r="B5" s="84"/>
      <c r="C5" s="84"/>
      <c r="D5" s="84"/>
      <c r="E5" s="84"/>
      <c r="F5" s="84"/>
      <c r="G5" s="84"/>
      <c r="H5" s="84"/>
      <c r="I5" s="84"/>
      <c r="J5" s="84"/>
      <c r="K5" s="84"/>
      <c r="L5" s="84"/>
    </row>
    <row r="6" spans="2:11" ht="59.25" customHeight="1" thickBot="1">
      <c r="B6" s="92" t="s">
        <v>30</v>
      </c>
      <c r="C6" s="93"/>
      <c r="D6" s="89"/>
      <c r="E6" s="94"/>
      <c r="F6" s="94"/>
      <c r="G6" s="94"/>
      <c r="H6" s="94"/>
      <c r="I6" s="95"/>
      <c r="J6" s="16" t="s">
        <v>13</v>
      </c>
      <c r="K6" s="10"/>
    </row>
    <row r="7" spans="1:12" ht="15.75" thickBot="1">
      <c r="A7" s="84"/>
      <c r="B7" s="84"/>
      <c r="C7" s="84"/>
      <c r="D7" s="84"/>
      <c r="E7" s="84"/>
      <c r="F7" s="84"/>
      <c r="G7" s="84"/>
      <c r="H7" s="84"/>
      <c r="I7" s="84"/>
      <c r="J7" s="84"/>
      <c r="K7" s="84"/>
      <c r="L7" s="84"/>
    </row>
    <row r="8" spans="1:12" ht="33" customHeight="1" thickBot="1">
      <c r="A8" s="17"/>
      <c r="B8" s="85" t="s">
        <v>37</v>
      </c>
      <c r="C8" s="86"/>
      <c r="D8" s="86"/>
      <c r="E8" s="86"/>
      <c r="F8" s="86"/>
      <c r="G8" s="86"/>
      <c r="H8" s="86"/>
      <c r="I8" s="86"/>
      <c r="J8" s="86"/>
      <c r="K8" s="87"/>
      <c r="L8" s="17"/>
    </row>
    <row r="9" spans="1:12" ht="47.25" customHeight="1">
      <c r="A9" s="17"/>
      <c r="B9" s="88" t="s">
        <v>115</v>
      </c>
      <c r="C9" s="88"/>
      <c r="D9" s="88"/>
      <c r="E9" s="88"/>
      <c r="F9" s="88"/>
      <c r="G9" s="88"/>
      <c r="H9" s="88"/>
      <c r="I9" s="88"/>
      <c r="J9" s="88"/>
      <c r="K9" s="88"/>
      <c r="L9" s="17"/>
    </row>
    <row r="10" spans="1:12" ht="52.5" customHeight="1">
      <c r="A10" s="17"/>
      <c r="B10" s="88" t="s">
        <v>36</v>
      </c>
      <c r="C10" s="88"/>
      <c r="D10" s="88"/>
      <c r="E10" s="88"/>
      <c r="F10" s="88"/>
      <c r="G10" s="88"/>
      <c r="H10" s="88"/>
      <c r="I10" s="88"/>
      <c r="J10" s="88"/>
      <c r="K10" s="88"/>
      <c r="L10" s="17"/>
    </row>
    <row r="11" spans="1:12" ht="26.25" customHeight="1">
      <c r="A11" s="17"/>
      <c r="B11" s="88" t="s">
        <v>102</v>
      </c>
      <c r="C11" s="88"/>
      <c r="D11" s="88"/>
      <c r="E11" s="88"/>
      <c r="F11" s="88"/>
      <c r="G11" s="88"/>
      <c r="H11" s="88"/>
      <c r="I11" s="88"/>
      <c r="J11" s="88"/>
      <c r="K11" s="88"/>
      <c r="L11" s="17"/>
    </row>
    <row r="12" spans="2:11" s="22" customFormat="1" ht="32.25" customHeight="1">
      <c r="B12" s="88" t="s">
        <v>103</v>
      </c>
      <c r="C12" s="88"/>
      <c r="D12" s="88"/>
      <c r="E12" s="88"/>
      <c r="F12" s="88"/>
      <c r="G12" s="88"/>
      <c r="H12" s="88"/>
      <c r="I12" s="88"/>
      <c r="J12" s="88"/>
      <c r="K12" s="88"/>
    </row>
    <row r="13" spans="2:11" s="22" customFormat="1" ht="48" customHeight="1">
      <c r="B13" s="88" t="s">
        <v>118</v>
      </c>
      <c r="C13" s="88"/>
      <c r="D13" s="88"/>
      <c r="E13" s="88"/>
      <c r="F13" s="88"/>
      <c r="G13" s="88"/>
      <c r="H13" s="88"/>
      <c r="I13" s="88"/>
      <c r="J13" s="88"/>
      <c r="K13" s="88"/>
    </row>
    <row r="14" spans="1:12" ht="9" customHeight="1">
      <c r="A14" s="17"/>
      <c r="L14" s="17"/>
    </row>
    <row r="15" spans="1:12" ht="18.75" customHeight="1">
      <c r="A15" s="17"/>
      <c r="B15" s="100" t="s">
        <v>38</v>
      </c>
      <c r="C15" s="100"/>
      <c r="D15" s="100"/>
      <c r="E15" s="100"/>
      <c r="F15" s="100"/>
      <c r="G15" s="100"/>
      <c r="H15" s="100"/>
      <c r="I15" s="100"/>
      <c r="J15" s="100"/>
      <c r="K15" s="100"/>
      <c r="L15" s="17"/>
    </row>
    <row r="16" spans="1:12" ht="15.75" customHeight="1">
      <c r="A16" s="17"/>
      <c r="B16" s="19" t="s">
        <v>35</v>
      </c>
      <c r="C16" s="73" t="s">
        <v>33</v>
      </c>
      <c r="D16" s="74"/>
      <c r="E16" s="74"/>
      <c r="F16" s="74"/>
      <c r="G16" s="74"/>
      <c r="H16" s="74"/>
      <c r="I16" s="74"/>
      <c r="J16" s="74"/>
      <c r="K16" s="75"/>
      <c r="L16" s="17"/>
    </row>
    <row r="17" spans="1:12" ht="51" customHeight="1">
      <c r="A17" s="17"/>
      <c r="B17" s="11" t="s">
        <v>109</v>
      </c>
      <c r="C17" s="88" t="s">
        <v>110</v>
      </c>
      <c r="D17" s="88"/>
      <c r="E17" s="88"/>
      <c r="F17" s="88"/>
      <c r="G17" s="88"/>
      <c r="H17" s="88"/>
      <c r="I17" s="88"/>
      <c r="J17" s="88"/>
      <c r="K17" s="88"/>
      <c r="L17" s="17"/>
    </row>
    <row r="18" spans="1:12" ht="51.75" customHeight="1">
      <c r="A18" s="17"/>
      <c r="B18" s="56" t="s">
        <v>100</v>
      </c>
      <c r="C18" s="76" t="s">
        <v>111</v>
      </c>
      <c r="D18" s="76"/>
      <c r="E18" s="76"/>
      <c r="F18" s="76"/>
      <c r="G18" s="76"/>
      <c r="H18" s="76"/>
      <c r="I18" s="76"/>
      <c r="J18" s="76"/>
      <c r="K18" s="76"/>
      <c r="L18" s="17"/>
    </row>
    <row r="19" spans="1:12" ht="104.25" customHeight="1">
      <c r="A19" s="17"/>
      <c r="B19" s="56" t="s">
        <v>112</v>
      </c>
      <c r="C19" s="76" t="s">
        <v>113</v>
      </c>
      <c r="D19" s="76"/>
      <c r="E19" s="76"/>
      <c r="F19" s="76"/>
      <c r="G19" s="76"/>
      <c r="H19" s="76"/>
      <c r="I19" s="76"/>
      <c r="J19" s="76"/>
      <c r="K19" s="76"/>
      <c r="L19" s="17"/>
    </row>
    <row r="20" spans="2:11" ht="12" customHeight="1">
      <c r="B20" s="77"/>
      <c r="C20" s="77"/>
      <c r="D20" s="77"/>
      <c r="E20" s="77"/>
      <c r="F20" s="77"/>
      <c r="G20" s="77"/>
      <c r="H20" s="77"/>
      <c r="I20" s="77"/>
      <c r="J20" s="77"/>
      <c r="K20" s="77"/>
    </row>
    <row r="21" spans="2:11" ht="32.25" customHeight="1">
      <c r="B21" s="78" t="s">
        <v>31</v>
      </c>
      <c r="C21" s="79"/>
      <c r="D21" s="79"/>
      <c r="E21" s="79"/>
      <c r="F21" s="79"/>
      <c r="G21" s="79"/>
      <c r="H21" s="79"/>
      <c r="I21" s="79"/>
      <c r="J21" s="79"/>
      <c r="K21" s="80"/>
    </row>
    <row r="22" spans="2:11" ht="15.75">
      <c r="B22" s="19" t="s">
        <v>32</v>
      </c>
      <c r="C22" s="73" t="s">
        <v>33</v>
      </c>
      <c r="D22" s="74"/>
      <c r="E22" s="74"/>
      <c r="F22" s="74"/>
      <c r="G22" s="74"/>
      <c r="H22" s="74"/>
      <c r="I22" s="74"/>
      <c r="J22" s="74"/>
      <c r="K22" s="75"/>
    </row>
    <row r="23" spans="2:11" ht="60.75" customHeight="1">
      <c r="B23" s="11" t="s">
        <v>99</v>
      </c>
      <c r="C23" s="81" t="s">
        <v>114</v>
      </c>
      <c r="D23" s="82"/>
      <c r="E23" s="82"/>
      <c r="F23" s="82"/>
      <c r="G23" s="82"/>
      <c r="H23" s="82"/>
      <c r="I23" s="82"/>
      <c r="J23" s="82"/>
      <c r="K23" s="83"/>
    </row>
    <row r="24" spans="2:11" ht="15">
      <c r="B24" s="18"/>
      <c r="C24" s="18"/>
      <c r="D24" s="18"/>
      <c r="E24" s="18"/>
      <c r="F24" s="18"/>
      <c r="G24" s="18"/>
      <c r="H24" s="18"/>
      <c r="I24" s="18"/>
      <c r="J24" s="18"/>
      <c r="K24" s="18"/>
    </row>
    <row r="25" spans="2:11" ht="21">
      <c r="B25" s="77" t="s">
        <v>34</v>
      </c>
      <c r="C25" s="77"/>
      <c r="D25" s="77"/>
      <c r="E25" s="77"/>
      <c r="F25" s="77"/>
      <c r="G25" s="77"/>
      <c r="H25" s="77"/>
      <c r="I25" s="77"/>
      <c r="J25" s="77"/>
      <c r="K25" s="77"/>
    </row>
  </sheetData>
  <sheetProtection/>
  <mergeCells count="24">
    <mergeCell ref="H4:K4"/>
    <mergeCell ref="A5:L5"/>
    <mergeCell ref="B6:C6"/>
    <mergeCell ref="D6:I6"/>
    <mergeCell ref="C17:K17"/>
    <mergeCell ref="C2:K2"/>
    <mergeCell ref="A3:L3"/>
    <mergeCell ref="C4:F4"/>
    <mergeCell ref="B13:K13"/>
    <mergeCell ref="B15:K15"/>
    <mergeCell ref="A7:L7"/>
    <mergeCell ref="B8:K8"/>
    <mergeCell ref="B9:K9"/>
    <mergeCell ref="B10:K10"/>
    <mergeCell ref="B11:K11"/>
    <mergeCell ref="B12:K12"/>
    <mergeCell ref="C16:K16"/>
    <mergeCell ref="C18:K18"/>
    <mergeCell ref="C19:K19"/>
    <mergeCell ref="B20:K20"/>
    <mergeCell ref="B25:K25"/>
    <mergeCell ref="B21:K21"/>
    <mergeCell ref="C22:K22"/>
    <mergeCell ref="C23:K23"/>
  </mergeCells>
  <dataValidations count="4">
    <dataValidation allowBlank="1" showInputMessage="1" showErrorMessage="1" prompt="Escriba el nombre de la dependencia o instancia universitaria responsable de diligenciar la información" sqref="C4:F4"/>
    <dataValidation allowBlank="1" showInputMessage="1" showErrorMessage="1" prompt="Escriba el nombre y apellidos del responsable de la dependencia o instancia universitaria responsable de diligenciar la información" sqref="H4:K4"/>
    <dataValidation allowBlank="1" showInputMessage="1" showErrorMessage="1" prompt="Escriba los nombres y apellidos del personal de su dependencia que  colaborará en la definición de los objetivos de contribución" sqref="D6:I6"/>
    <dataValidation allowBlank="1" showInputMessage="1" showErrorMessage="1" prompt="Registre la fecha de diligenciamiento de la información. Utilice el formato de fecha: dd-mm-aa" sqref="K6"/>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3"/>
  <dimension ref="A1:Y49"/>
  <sheetViews>
    <sheetView tabSelected="1" zoomScale="80" zoomScaleNormal="80" zoomScalePageLayoutView="0" workbookViewId="0" topLeftCell="A1">
      <pane xSplit="3" ySplit="5" topLeftCell="D44" activePane="bottomRight" state="frozen"/>
      <selection pane="topLeft" activeCell="A1" sqref="A1"/>
      <selection pane="topRight" activeCell="D1" sqref="D1"/>
      <selection pane="bottomLeft" activeCell="A6" sqref="A6"/>
      <selection pane="bottomRight" activeCell="K49" sqref="K49"/>
    </sheetView>
  </sheetViews>
  <sheetFormatPr defaultColWidth="11.421875" defaultRowHeight="15"/>
  <cols>
    <col min="1" max="1" width="32.00390625" style="1" customWidth="1"/>
    <col min="2" max="2" width="56.00390625" style="1" customWidth="1"/>
    <col min="3" max="3" width="51.8515625" style="1" customWidth="1"/>
    <col min="4" max="4" width="6.7109375" style="1" customWidth="1"/>
    <col min="5" max="5" width="6.8515625" style="1" customWidth="1"/>
    <col min="6" max="6" width="7.00390625" style="1" customWidth="1"/>
    <col min="7" max="11" width="12.7109375" style="1" customWidth="1"/>
    <col min="12" max="12" width="51.7109375" style="1" customWidth="1"/>
    <col min="13" max="13" width="40.421875" style="1" customWidth="1"/>
    <col min="14" max="14" width="23.28125" style="1" customWidth="1"/>
    <col min="15" max="15" width="11.421875" style="59" customWidth="1"/>
    <col min="16" max="16" width="19.140625" style="61" bestFit="1" customWidth="1"/>
    <col min="17" max="24" width="11.421875" style="1" customWidth="1"/>
    <col min="25" max="25" width="11.421875" style="2" hidden="1" customWidth="1"/>
    <col min="26" max="16384" width="11.421875" style="1" customWidth="1"/>
  </cols>
  <sheetData>
    <row r="1" spans="1:14" ht="19.5">
      <c r="A1" s="111"/>
      <c r="B1" s="108" t="s">
        <v>101</v>
      </c>
      <c r="C1" s="108"/>
      <c r="D1" s="108"/>
      <c r="E1" s="108"/>
      <c r="F1" s="108"/>
      <c r="G1" s="108"/>
      <c r="H1" s="108"/>
      <c r="I1" s="108"/>
      <c r="J1" s="108"/>
      <c r="K1" s="108"/>
      <c r="L1" s="108"/>
      <c r="M1" s="108"/>
      <c r="N1" s="108"/>
    </row>
    <row r="2" spans="1:14" ht="36.75" customHeight="1">
      <c r="A2" s="112"/>
      <c r="B2" s="108" t="s">
        <v>116</v>
      </c>
      <c r="C2" s="108"/>
      <c r="D2" s="108"/>
      <c r="E2" s="108"/>
      <c r="F2" s="108"/>
      <c r="G2" s="108"/>
      <c r="H2" s="108"/>
      <c r="I2" s="108"/>
      <c r="J2" s="108"/>
      <c r="K2" s="108"/>
      <c r="L2" s="108"/>
      <c r="M2" s="108"/>
      <c r="N2" s="108"/>
    </row>
    <row r="3" spans="1:14" ht="37.5" customHeight="1">
      <c r="A3" s="113"/>
      <c r="B3" s="110"/>
      <c r="C3" s="110"/>
      <c r="D3" s="110"/>
      <c r="E3" s="110"/>
      <c r="F3" s="110"/>
      <c r="G3" s="110"/>
      <c r="H3" s="110"/>
      <c r="I3" s="110"/>
      <c r="J3" s="110"/>
      <c r="K3" s="110"/>
      <c r="L3" s="110"/>
      <c r="M3" s="110"/>
      <c r="N3" s="110"/>
    </row>
    <row r="4" spans="1:25" ht="40.5" customHeight="1">
      <c r="A4" s="109" t="s">
        <v>117</v>
      </c>
      <c r="B4" s="106" t="s">
        <v>45</v>
      </c>
      <c r="C4" s="106" t="s">
        <v>222</v>
      </c>
      <c r="D4" s="62"/>
      <c r="E4" s="62"/>
      <c r="F4" s="62"/>
      <c r="G4" s="106" t="s">
        <v>204</v>
      </c>
      <c r="H4" s="106"/>
      <c r="I4" s="106"/>
      <c r="J4" s="106"/>
      <c r="K4" s="106"/>
      <c r="L4" s="106" t="s">
        <v>201</v>
      </c>
      <c r="M4" s="106" t="s">
        <v>202</v>
      </c>
      <c r="N4" s="106" t="s">
        <v>203</v>
      </c>
      <c r="Y4" s="3" t="s">
        <v>14</v>
      </c>
    </row>
    <row r="5" spans="1:25" ht="98.25" customHeight="1">
      <c r="A5" s="109"/>
      <c r="B5" s="106"/>
      <c r="C5" s="106"/>
      <c r="D5" s="62" t="s">
        <v>178</v>
      </c>
      <c r="E5" s="62" t="s">
        <v>179</v>
      </c>
      <c r="F5" s="62" t="s">
        <v>180</v>
      </c>
      <c r="G5" s="62" t="s">
        <v>104</v>
      </c>
      <c r="H5" s="62" t="s">
        <v>105</v>
      </c>
      <c r="I5" s="62" t="s">
        <v>106</v>
      </c>
      <c r="J5" s="62" t="s">
        <v>107</v>
      </c>
      <c r="K5" s="62" t="s">
        <v>108</v>
      </c>
      <c r="L5" s="106"/>
      <c r="M5" s="106"/>
      <c r="N5" s="106"/>
      <c r="Y5" s="7"/>
    </row>
    <row r="6" spans="1:25" s="4" customFormat="1" ht="62.25" customHeight="1">
      <c r="A6" s="101" t="s">
        <v>183</v>
      </c>
      <c r="B6" s="68" t="s">
        <v>129</v>
      </c>
      <c r="C6" s="68" t="s">
        <v>139</v>
      </c>
      <c r="D6" s="65"/>
      <c r="E6" s="66" t="s">
        <v>181</v>
      </c>
      <c r="F6" s="66"/>
      <c r="G6" s="66" t="s">
        <v>125</v>
      </c>
      <c r="H6" s="66">
        <v>20</v>
      </c>
      <c r="I6" s="66">
        <v>20</v>
      </c>
      <c r="J6" s="66">
        <v>20</v>
      </c>
      <c r="K6" s="66">
        <v>20</v>
      </c>
      <c r="L6" s="105" t="s">
        <v>186</v>
      </c>
      <c r="M6" s="101" t="s">
        <v>196</v>
      </c>
      <c r="N6" s="101" t="s">
        <v>215</v>
      </c>
      <c r="O6" s="58"/>
      <c r="P6" s="60"/>
      <c r="Y6" s="5" t="s">
        <v>15</v>
      </c>
    </row>
    <row r="7" spans="1:25" s="4" customFormat="1" ht="62.25" customHeight="1">
      <c r="A7" s="101"/>
      <c r="B7" s="68" t="s">
        <v>130</v>
      </c>
      <c r="C7" s="68" t="s">
        <v>130</v>
      </c>
      <c r="D7" s="65"/>
      <c r="E7" s="66" t="s">
        <v>181</v>
      </c>
      <c r="F7" s="66"/>
      <c r="G7" s="66">
        <v>281</v>
      </c>
      <c r="H7" s="66">
        <v>350</v>
      </c>
      <c r="I7" s="66">
        <v>350</v>
      </c>
      <c r="J7" s="66">
        <v>350</v>
      </c>
      <c r="K7" s="66">
        <v>350</v>
      </c>
      <c r="L7" s="105"/>
      <c r="M7" s="101"/>
      <c r="N7" s="101" t="s">
        <v>189</v>
      </c>
      <c r="O7" s="58"/>
      <c r="P7" s="60"/>
      <c r="Y7" s="5" t="s">
        <v>15</v>
      </c>
    </row>
    <row r="8" spans="1:25" s="4" customFormat="1" ht="62.25" customHeight="1">
      <c r="A8" s="101"/>
      <c r="B8" s="68" t="s">
        <v>131</v>
      </c>
      <c r="C8" s="68" t="s">
        <v>140</v>
      </c>
      <c r="D8" s="65"/>
      <c r="E8" s="66" t="s">
        <v>181</v>
      </c>
      <c r="F8" s="66"/>
      <c r="G8" s="66">
        <v>0</v>
      </c>
      <c r="H8" s="66">
        <v>0</v>
      </c>
      <c r="I8" s="66">
        <v>2</v>
      </c>
      <c r="J8" s="66">
        <v>0</v>
      </c>
      <c r="K8" s="66">
        <v>2</v>
      </c>
      <c r="L8" s="105"/>
      <c r="M8" s="101"/>
      <c r="N8" s="101" t="s">
        <v>190</v>
      </c>
      <c r="O8" s="58"/>
      <c r="P8" s="60"/>
      <c r="Y8" s="5"/>
    </row>
    <row r="9" spans="1:25" s="4" customFormat="1" ht="74.25" customHeight="1">
      <c r="A9" s="101"/>
      <c r="B9" s="68" t="s">
        <v>223</v>
      </c>
      <c r="C9" s="68" t="s">
        <v>123</v>
      </c>
      <c r="D9" s="65"/>
      <c r="E9" s="66"/>
      <c r="F9" s="66" t="s">
        <v>181</v>
      </c>
      <c r="G9" s="67">
        <v>0.11</v>
      </c>
      <c r="H9" s="67">
        <v>0.15</v>
      </c>
      <c r="I9" s="67">
        <v>0.18</v>
      </c>
      <c r="J9" s="67">
        <v>0.25</v>
      </c>
      <c r="K9" s="67">
        <v>0.25</v>
      </c>
      <c r="L9" s="105"/>
      <c r="M9" s="101"/>
      <c r="N9" s="101" t="s">
        <v>191</v>
      </c>
      <c r="O9" s="58"/>
      <c r="P9" s="60"/>
      <c r="Y9" s="5"/>
    </row>
    <row r="10" spans="1:25" s="4" customFormat="1" ht="74.25" customHeight="1">
      <c r="A10" s="101"/>
      <c r="B10" s="68" t="s">
        <v>132</v>
      </c>
      <c r="C10" s="68" t="s">
        <v>141</v>
      </c>
      <c r="D10" s="65"/>
      <c r="E10" s="66" t="s">
        <v>181</v>
      </c>
      <c r="F10" s="66"/>
      <c r="G10" s="66">
        <v>25</v>
      </c>
      <c r="H10" s="66">
        <v>80</v>
      </c>
      <c r="I10" s="66">
        <v>50</v>
      </c>
      <c r="J10" s="66">
        <v>25</v>
      </c>
      <c r="K10" s="72">
        <v>155</v>
      </c>
      <c r="L10" s="105"/>
      <c r="M10" s="101"/>
      <c r="N10" s="101"/>
      <c r="O10" s="58"/>
      <c r="P10" s="60"/>
      <c r="Y10" s="5"/>
    </row>
    <row r="11" spans="1:25" s="4" customFormat="1" ht="74.25" customHeight="1">
      <c r="A11" s="101"/>
      <c r="B11" s="68" t="s">
        <v>133</v>
      </c>
      <c r="C11" s="68" t="s">
        <v>142</v>
      </c>
      <c r="D11" s="65"/>
      <c r="E11" s="66" t="s">
        <v>181</v>
      </c>
      <c r="F11" s="66"/>
      <c r="G11" s="66">
        <v>25</v>
      </c>
      <c r="H11" s="66">
        <v>90</v>
      </c>
      <c r="I11" s="66">
        <v>100</v>
      </c>
      <c r="J11" s="66">
        <v>60</v>
      </c>
      <c r="K11" s="72">
        <v>250</v>
      </c>
      <c r="L11" s="105"/>
      <c r="M11" s="101"/>
      <c r="N11" s="101"/>
      <c r="O11" s="58"/>
      <c r="P11" s="60"/>
      <c r="Y11" s="5"/>
    </row>
    <row r="12" spans="1:25" s="4" customFormat="1" ht="74.25" customHeight="1">
      <c r="A12" s="101"/>
      <c r="B12" s="68" t="s">
        <v>224</v>
      </c>
      <c r="C12" s="71" t="s">
        <v>247</v>
      </c>
      <c r="D12" s="65"/>
      <c r="E12" s="66"/>
      <c r="F12" s="66" t="s">
        <v>181</v>
      </c>
      <c r="G12" s="67" t="s">
        <v>125</v>
      </c>
      <c r="H12" s="67">
        <v>0.5</v>
      </c>
      <c r="I12" s="67">
        <v>1</v>
      </c>
      <c r="J12" s="67">
        <v>1</v>
      </c>
      <c r="K12" s="67">
        <v>1</v>
      </c>
      <c r="L12" s="105"/>
      <c r="M12" s="101"/>
      <c r="N12" s="101"/>
      <c r="O12" s="58"/>
      <c r="P12" s="60"/>
      <c r="Y12" s="5"/>
    </row>
    <row r="13" spans="1:25" s="4" customFormat="1" ht="74.25" customHeight="1">
      <c r="A13" s="101"/>
      <c r="B13" s="68" t="s">
        <v>225</v>
      </c>
      <c r="C13" s="68" t="s">
        <v>124</v>
      </c>
      <c r="D13" s="65"/>
      <c r="E13" s="66"/>
      <c r="F13" s="66" t="s">
        <v>181</v>
      </c>
      <c r="G13" s="67">
        <v>0.05</v>
      </c>
      <c r="H13" s="67">
        <v>0.14</v>
      </c>
      <c r="I13" s="67">
        <v>0.66</v>
      </c>
      <c r="J13" s="67">
        <v>0.2</v>
      </c>
      <c r="K13" s="67">
        <v>1</v>
      </c>
      <c r="L13" s="105"/>
      <c r="M13" s="101"/>
      <c r="N13" s="101"/>
      <c r="O13" s="58"/>
      <c r="P13" s="60"/>
      <c r="Y13" s="5"/>
    </row>
    <row r="14" spans="1:25" s="4" customFormat="1" ht="74.25" customHeight="1">
      <c r="A14" s="101"/>
      <c r="B14" s="68" t="s">
        <v>134</v>
      </c>
      <c r="C14" s="68" t="s">
        <v>226</v>
      </c>
      <c r="D14" s="65"/>
      <c r="E14" s="66" t="s">
        <v>181</v>
      </c>
      <c r="F14" s="66"/>
      <c r="G14" s="66" t="s">
        <v>205</v>
      </c>
      <c r="H14" s="66" t="s">
        <v>205</v>
      </c>
      <c r="I14" s="66" t="s">
        <v>206</v>
      </c>
      <c r="J14" s="66" t="s">
        <v>206</v>
      </c>
      <c r="K14" s="66" t="s">
        <v>206</v>
      </c>
      <c r="L14" s="105"/>
      <c r="M14" s="101"/>
      <c r="N14" s="101"/>
      <c r="O14" s="58"/>
      <c r="P14" s="60"/>
      <c r="Y14" s="5"/>
    </row>
    <row r="15" spans="1:25" s="4" customFormat="1" ht="74.25" customHeight="1">
      <c r="A15" s="101"/>
      <c r="B15" s="68" t="s">
        <v>135</v>
      </c>
      <c r="C15" s="68" t="s">
        <v>143</v>
      </c>
      <c r="D15" s="65"/>
      <c r="E15" s="66" t="s">
        <v>181</v>
      </c>
      <c r="F15" s="66"/>
      <c r="G15" s="66">
        <v>170</v>
      </c>
      <c r="H15" s="66">
        <v>180</v>
      </c>
      <c r="I15" s="66">
        <v>200</v>
      </c>
      <c r="J15" s="66">
        <v>200</v>
      </c>
      <c r="K15" s="66">
        <v>200</v>
      </c>
      <c r="L15" s="105"/>
      <c r="M15" s="101"/>
      <c r="N15" s="101"/>
      <c r="O15" s="58"/>
      <c r="P15" s="60"/>
      <c r="Y15" s="5"/>
    </row>
    <row r="16" spans="1:25" s="4" customFormat="1" ht="74.25" customHeight="1">
      <c r="A16" s="101"/>
      <c r="B16" s="70" t="s">
        <v>232</v>
      </c>
      <c r="C16" s="70" t="s">
        <v>233</v>
      </c>
      <c r="D16" s="65"/>
      <c r="E16" s="66" t="s">
        <v>181</v>
      </c>
      <c r="F16" s="66"/>
      <c r="G16" s="66">
        <v>23</v>
      </c>
      <c r="H16" s="66">
        <v>0</v>
      </c>
      <c r="I16" s="66">
        <v>40</v>
      </c>
      <c r="J16" s="66">
        <v>40</v>
      </c>
      <c r="K16" s="66">
        <v>40</v>
      </c>
      <c r="L16" s="105"/>
      <c r="M16" s="101"/>
      <c r="N16" s="101"/>
      <c r="O16" s="58"/>
      <c r="P16" s="60"/>
      <c r="Y16" s="5"/>
    </row>
    <row r="17" spans="1:25" s="4" customFormat="1" ht="74.25" customHeight="1">
      <c r="A17" s="101"/>
      <c r="B17" s="68" t="s">
        <v>136</v>
      </c>
      <c r="C17" s="68" t="s">
        <v>227</v>
      </c>
      <c r="D17" s="65"/>
      <c r="E17" s="66" t="s">
        <v>181</v>
      </c>
      <c r="F17" s="66"/>
      <c r="G17" s="66" t="s">
        <v>125</v>
      </c>
      <c r="H17" s="66">
        <v>100</v>
      </c>
      <c r="I17" s="66">
        <v>200</v>
      </c>
      <c r="J17" s="66">
        <v>200</v>
      </c>
      <c r="K17" s="66">
        <v>500</v>
      </c>
      <c r="L17" s="105"/>
      <c r="M17" s="101"/>
      <c r="N17" s="101"/>
      <c r="O17" s="58"/>
      <c r="P17" s="60"/>
      <c r="Y17" s="5"/>
    </row>
    <row r="18" spans="1:25" s="4" customFormat="1" ht="74.25" customHeight="1">
      <c r="A18" s="101"/>
      <c r="B18" s="68" t="s">
        <v>137</v>
      </c>
      <c r="C18" s="68" t="s">
        <v>207</v>
      </c>
      <c r="D18" s="65"/>
      <c r="E18" s="66" t="s">
        <v>181</v>
      </c>
      <c r="F18" s="66"/>
      <c r="G18" s="66">
        <v>44</v>
      </c>
      <c r="H18" s="66">
        <v>30</v>
      </c>
      <c r="I18" s="66">
        <v>30</v>
      </c>
      <c r="J18" s="66">
        <v>30</v>
      </c>
      <c r="K18" s="66">
        <v>90</v>
      </c>
      <c r="L18" s="105"/>
      <c r="M18" s="101"/>
      <c r="N18" s="101"/>
      <c r="O18" s="58"/>
      <c r="P18" s="60"/>
      <c r="Y18" s="5"/>
    </row>
    <row r="19" spans="1:25" s="4" customFormat="1" ht="74.25" customHeight="1">
      <c r="A19" s="101"/>
      <c r="B19" s="68" t="s">
        <v>144</v>
      </c>
      <c r="C19" s="68" t="s">
        <v>138</v>
      </c>
      <c r="D19" s="65"/>
      <c r="E19" s="66" t="s">
        <v>181</v>
      </c>
      <c r="F19" s="66"/>
      <c r="G19" s="66">
        <v>4</v>
      </c>
      <c r="H19" s="66">
        <v>20</v>
      </c>
      <c r="I19" s="66">
        <v>20</v>
      </c>
      <c r="J19" s="66">
        <v>20</v>
      </c>
      <c r="K19" s="66">
        <v>20</v>
      </c>
      <c r="L19" s="105"/>
      <c r="M19" s="101"/>
      <c r="N19" s="101"/>
      <c r="O19" s="58"/>
      <c r="P19" s="60"/>
      <c r="Y19" s="5"/>
    </row>
    <row r="20" spans="1:25" s="4" customFormat="1" ht="74.25" customHeight="1">
      <c r="A20" s="101"/>
      <c r="B20" s="68" t="s">
        <v>229</v>
      </c>
      <c r="C20" s="68" t="s">
        <v>228</v>
      </c>
      <c r="D20" s="65"/>
      <c r="E20" s="66"/>
      <c r="F20" s="66" t="s">
        <v>181</v>
      </c>
      <c r="G20" s="66" t="s">
        <v>125</v>
      </c>
      <c r="H20" s="66">
        <v>20</v>
      </c>
      <c r="I20" s="66">
        <v>20</v>
      </c>
      <c r="J20" s="66">
        <v>20</v>
      </c>
      <c r="K20" s="66">
        <v>60</v>
      </c>
      <c r="L20" s="105"/>
      <c r="M20" s="101"/>
      <c r="N20" s="101"/>
      <c r="O20" s="58"/>
      <c r="P20" s="60"/>
      <c r="Y20" s="5"/>
    </row>
    <row r="21" spans="1:25" s="4" customFormat="1" ht="74.25" customHeight="1">
      <c r="A21" s="101"/>
      <c r="B21" s="68" t="s">
        <v>146</v>
      </c>
      <c r="C21" s="68" t="s">
        <v>147</v>
      </c>
      <c r="D21" s="65"/>
      <c r="E21" s="66" t="s">
        <v>181</v>
      </c>
      <c r="F21" s="66"/>
      <c r="G21" s="66" t="s">
        <v>125</v>
      </c>
      <c r="H21" s="66">
        <v>1</v>
      </c>
      <c r="I21" s="66">
        <v>1</v>
      </c>
      <c r="J21" s="66">
        <v>1</v>
      </c>
      <c r="K21" s="66">
        <v>3</v>
      </c>
      <c r="L21" s="105"/>
      <c r="M21" s="101"/>
      <c r="N21" s="101"/>
      <c r="O21" s="58"/>
      <c r="P21" s="60"/>
      <c r="Y21" s="5"/>
    </row>
    <row r="22" spans="1:25" s="4" customFormat="1" ht="74.25" customHeight="1">
      <c r="A22" s="101"/>
      <c r="B22" s="68" t="s">
        <v>154</v>
      </c>
      <c r="C22" s="68" t="s">
        <v>161</v>
      </c>
      <c r="D22" s="65"/>
      <c r="E22" s="66" t="s">
        <v>181</v>
      </c>
      <c r="F22" s="66"/>
      <c r="G22" s="69">
        <v>0.333</v>
      </c>
      <c r="H22" s="69">
        <v>0.33</v>
      </c>
      <c r="I22" s="69">
        <v>1</v>
      </c>
      <c r="J22" s="69">
        <v>1</v>
      </c>
      <c r="K22" s="69">
        <v>1</v>
      </c>
      <c r="L22" s="105"/>
      <c r="M22" s="101"/>
      <c r="N22" s="101"/>
      <c r="O22" s="58"/>
      <c r="P22" s="60"/>
      <c r="Y22" s="5"/>
    </row>
    <row r="23" spans="1:25" s="4" customFormat="1" ht="74.25" customHeight="1">
      <c r="A23" s="101"/>
      <c r="B23" s="68" t="s">
        <v>155</v>
      </c>
      <c r="C23" s="68" t="s">
        <v>162</v>
      </c>
      <c r="D23" s="65"/>
      <c r="E23" s="66" t="s">
        <v>181</v>
      </c>
      <c r="F23" s="66"/>
      <c r="G23" s="69">
        <v>0</v>
      </c>
      <c r="H23" s="69">
        <v>0.5</v>
      </c>
      <c r="I23" s="69">
        <v>0.5</v>
      </c>
      <c r="J23" s="69">
        <f>4/6</f>
        <v>0.6666666666666666</v>
      </c>
      <c r="K23" s="69">
        <v>1</v>
      </c>
      <c r="L23" s="105"/>
      <c r="M23" s="101"/>
      <c r="N23" s="101"/>
      <c r="O23" s="58"/>
      <c r="P23" s="60"/>
      <c r="Y23" s="5"/>
    </row>
    <row r="24" spans="1:25" s="4" customFormat="1" ht="102" customHeight="1">
      <c r="A24" s="101"/>
      <c r="B24" s="68" t="s">
        <v>156</v>
      </c>
      <c r="C24" s="68" t="s">
        <v>163</v>
      </c>
      <c r="D24" s="65"/>
      <c r="E24" s="66" t="s">
        <v>181</v>
      </c>
      <c r="F24" s="66"/>
      <c r="G24" s="69">
        <v>0.38</v>
      </c>
      <c r="H24" s="69">
        <v>0.4</v>
      </c>
      <c r="I24" s="69">
        <v>0.42</v>
      </c>
      <c r="J24" s="69">
        <v>0.44</v>
      </c>
      <c r="K24" s="69">
        <v>0.44</v>
      </c>
      <c r="L24" s="105"/>
      <c r="M24" s="101" t="s">
        <v>197</v>
      </c>
      <c r="N24" s="101"/>
      <c r="O24" s="58"/>
      <c r="P24" s="60"/>
      <c r="Y24" s="5"/>
    </row>
    <row r="25" spans="1:25" s="4" customFormat="1" ht="102" customHeight="1">
      <c r="A25" s="101"/>
      <c r="B25" s="68" t="s">
        <v>157</v>
      </c>
      <c r="C25" s="68" t="s">
        <v>164</v>
      </c>
      <c r="D25" s="65"/>
      <c r="E25" s="66" t="s">
        <v>181</v>
      </c>
      <c r="F25" s="66"/>
      <c r="G25" s="69">
        <v>0.46</v>
      </c>
      <c r="H25" s="69">
        <v>0.47</v>
      </c>
      <c r="I25" s="69">
        <v>0.48</v>
      </c>
      <c r="J25" s="69">
        <v>0.49</v>
      </c>
      <c r="K25" s="69">
        <v>0.49</v>
      </c>
      <c r="L25" s="105"/>
      <c r="M25" s="101"/>
      <c r="N25" s="101"/>
      <c r="O25" s="58"/>
      <c r="P25" s="60"/>
      <c r="Y25" s="5"/>
    </row>
    <row r="26" spans="1:25" s="4" customFormat="1" ht="102" customHeight="1">
      <c r="A26" s="101" t="s">
        <v>184</v>
      </c>
      <c r="B26" s="68" t="s">
        <v>234</v>
      </c>
      <c r="C26" s="68" t="s">
        <v>176</v>
      </c>
      <c r="D26" s="65"/>
      <c r="E26" s="66"/>
      <c r="F26" s="66" t="s">
        <v>181</v>
      </c>
      <c r="G26" s="66">
        <v>0</v>
      </c>
      <c r="H26" s="66">
        <v>0</v>
      </c>
      <c r="I26" s="66">
        <v>2</v>
      </c>
      <c r="J26" s="66">
        <v>2</v>
      </c>
      <c r="K26" s="66">
        <v>4</v>
      </c>
      <c r="L26" s="101" t="s">
        <v>119</v>
      </c>
      <c r="M26" s="103"/>
      <c r="N26" s="103"/>
      <c r="O26" s="58"/>
      <c r="P26" s="60"/>
      <c r="Y26" s="5"/>
    </row>
    <row r="27" spans="1:25" s="4" customFormat="1" ht="102" customHeight="1">
      <c r="A27" s="101"/>
      <c r="B27" s="68" t="s">
        <v>235</v>
      </c>
      <c r="C27" s="68" t="s">
        <v>126</v>
      </c>
      <c r="D27" s="65"/>
      <c r="E27" s="66"/>
      <c r="F27" s="66" t="s">
        <v>181</v>
      </c>
      <c r="G27" s="66">
        <v>0</v>
      </c>
      <c r="H27" s="69">
        <v>0</v>
      </c>
      <c r="I27" s="69">
        <v>0.15</v>
      </c>
      <c r="J27" s="69">
        <v>0.15</v>
      </c>
      <c r="K27" s="69">
        <v>0.15</v>
      </c>
      <c r="L27" s="101"/>
      <c r="M27" s="103"/>
      <c r="N27" s="103"/>
      <c r="O27" s="58"/>
      <c r="P27" s="60"/>
      <c r="Y27" s="5"/>
    </row>
    <row r="28" spans="1:25" s="4" customFormat="1" ht="102" customHeight="1">
      <c r="A28" s="101"/>
      <c r="B28" s="68" t="s">
        <v>144</v>
      </c>
      <c r="C28" s="68" t="s">
        <v>145</v>
      </c>
      <c r="D28" s="65"/>
      <c r="E28" s="66" t="s">
        <v>181</v>
      </c>
      <c r="F28" s="66"/>
      <c r="G28" s="66">
        <v>4</v>
      </c>
      <c r="H28" s="66">
        <v>20</v>
      </c>
      <c r="I28" s="66">
        <v>20</v>
      </c>
      <c r="J28" s="66">
        <v>20</v>
      </c>
      <c r="K28" s="66">
        <v>20</v>
      </c>
      <c r="L28" s="101"/>
      <c r="M28" s="104"/>
      <c r="N28" s="104"/>
      <c r="O28" s="58"/>
      <c r="P28" s="60"/>
      <c r="Y28" s="5"/>
    </row>
    <row r="29" spans="1:25" s="4" customFormat="1" ht="141" customHeight="1">
      <c r="A29" s="101" t="s">
        <v>171</v>
      </c>
      <c r="B29" s="68" t="s">
        <v>132</v>
      </c>
      <c r="C29" s="68" t="s">
        <v>141</v>
      </c>
      <c r="D29" s="65"/>
      <c r="E29" s="66" t="s">
        <v>181</v>
      </c>
      <c r="F29" s="66"/>
      <c r="G29" s="66">
        <v>25</v>
      </c>
      <c r="H29" s="66">
        <v>80</v>
      </c>
      <c r="I29" s="66">
        <v>50</v>
      </c>
      <c r="J29" s="66">
        <v>25</v>
      </c>
      <c r="K29" s="66">
        <v>155</v>
      </c>
      <c r="L29" s="101" t="s">
        <v>187</v>
      </c>
      <c r="M29" s="101" t="s">
        <v>198</v>
      </c>
      <c r="N29" s="101" t="s">
        <v>216</v>
      </c>
      <c r="O29" s="58"/>
      <c r="P29" s="60"/>
      <c r="Y29" s="5"/>
    </row>
    <row r="30" spans="1:25" s="4" customFormat="1" ht="141.75" customHeight="1">
      <c r="A30" s="101"/>
      <c r="B30" s="68" t="s">
        <v>133</v>
      </c>
      <c r="C30" s="68" t="s">
        <v>142</v>
      </c>
      <c r="D30" s="65"/>
      <c r="E30" s="66" t="s">
        <v>181</v>
      </c>
      <c r="F30" s="66"/>
      <c r="G30" s="66">
        <v>25</v>
      </c>
      <c r="H30" s="66">
        <v>90</v>
      </c>
      <c r="I30" s="66">
        <v>100</v>
      </c>
      <c r="J30" s="66">
        <v>60</v>
      </c>
      <c r="K30" s="66">
        <v>250</v>
      </c>
      <c r="L30" s="101"/>
      <c r="M30" s="101"/>
      <c r="N30" s="101" t="s">
        <v>188</v>
      </c>
      <c r="O30" s="58"/>
      <c r="P30" s="60"/>
      <c r="Y30" s="5"/>
    </row>
    <row r="31" spans="1:25" s="4" customFormat="1" ht="45" customHeight="1">
      <c r="A31" s="101"/>
      <c r="B31" s="68" t="s">
        <v>236</v>
      </c>
      <c r="C31" s="68" t="s">
        <v>127</v>
      </c>
      <c r="D31" s="65"/>
      <c r="E31" s="66"/>
      <c r="F31" s="66" t="s">
        <v>181</v>
      </c>
      <c r="G31" s="66" t="s">
        <v>125</v>
      </c>
      <c r="H31" s="69">
        <v>0.03</v>
      </c>
      <c r="I31" s="69">
        <v>0.06</v>
      </c>
      <c r="J31" s="69">
        <v>0.08</v>
      </c>
      <c r="K31" s="69">
        <v>0.08</v>
      </c>
      <c r="L31" s="101"/>
      <c r="M31" s="101"/>
      <c r="N31" s="101"/>
      <c r="O31" s="58"/>
      <c r="P31" s="60"/>
      <c r="Y31" s="5"/>
    </row>
    <row r="32" spans="1:25" s="4" customFormat="1" ht="60" customHeight="1">
      <c r="A32" s="101"/>
      <c r="B32" s="68" t="s">
        <v>237</v>
      </c>
      <c r="C32" s="68" t="s">
        <v>128</v>
      </c>
      <c r="D32" s="65"/>
      <c r="E32" s="66"/>
      <c r="F32" s="66" t="s">
        <v>181</v>
      </c>
      <c r="G32" s="69">
        <v>0</v>
      </c>
      <c r="H32" s="69">
        <v>0</v>
      </c>
      <c r="I32" s="69">
        <v>0.5</v>
      </c>
      <c r="J32" s="69">
        <v>1</v>
      </c>
      <c r="K32" s="69">
        <v>1</v>
      </c>
      <c r="L32" s="101"/>
      <c r="M32" s="101"/>
      <c r="N32" s="101"/>
      <c r="O32" s="58"/>
      <c r="P32" s="60"/>
      <c r="Y32" s="5"/>
    </row>
    <row r="33" spans="1:25" s="4" customFormat="1" ht="150" customHeight="1">
      <c r="A33" s="101" t="s">
        <v>208</v>
      </c>
      <c r="B33" s="68" t="s">
        <v>238</v>
      </c>
      <c r="C33" s="68" t="s">
        <v>149</v>
      </c>
      <c r="D33" s="65"/>
      <c r="E33" s="66"/>
      <c r="F33" s="66" t="s">
        <v>181</v>
      </c>
      <c r="G33" s="69">
        <v>0.49</v>
      </c>
      <c r="H33" s="69">
        <v>0.49</v>
      </c>
      <c r="I33" s="69">
        <v>0.95</v>
      </c>
      <c r="J33" s="69">
        <v>0.95</v>
      </c>
      <c r="K33" s="69">
        <v>0.95</v>
      </c>
      <c r="L33" s="101" t="s">
        <v>192</v>
      </c>
      <c r="M33" s="101" t="s">
        <v>194</v>
      </c>
      <c r="N33" s="101" t="s">
        <v>217</v>
      </c>
      <c r="O33" s="58"/>
      <c r="P33" s="60"/>
      <c r="Y33" s="5"/>
    </row>
    <row r="34" spans="1:25" s="4" customFormat="1" ht="150" customHeight="1">
      <c r="A34" s="101"/>
      <c r="B34" s="70" t="s">
        <v>230</v>
      </c>
      <c r="C34" s="70" t="s">
        <v>231</v>
      </c>
      <c r="D34" s="70"/>
      <c r="E34" s="66" t="s">
        <v>181</v>
      </c>
      <c r="F34" s="66"/>
      <c r="G34" s="66" t="s">
        <v>125</v>
      </c>
      <c r="H34" s="66">
        <v>20</v>
      </c>
      <c r="I34" s="66">
        <v>20</v>
      </c>
      <c r="J34" s="66">
        <v>20</v>
      </c>
      <c r="K34" s="66">
        <v>60</v>
      </c>
      <c r="L34" s="101"/>
      <c r="M34" s="101"/>
      <c r="N34" s="101"/>
      <c r="O34" s="58"/>
      <c r="P34" s="60"/>
      <c r="Y34" s="5"/>
    </row>
    <row r="35" spans="1:25" s="4" customFormat="1" ht="150" customHeight="1">
      <c r="A35" s="101"/>
      <c r="B35" s="68" t="s">
        <v>148</v>
      </c>
      <c r="C35" s="68" t="s">
        <v>210</v>
      </c>
      <c r="D35" s="65"/>
      <c r="E35" s="66" t="s">
        <v>181</v>
      </c>
      <c r="F35" s="66"/>
      <c r="G35" s="66" t="s">
        <v>209</v>
      </c>
      <c r="H35" s="66">
        <v>10</v>
      </c>
      <c r="I35" s="66">
        <v>10</v>
      </c>
      <c r="J35" s="66">
        <v>10</v>
      </c>
      <c r="K35" s="66">
        <v>10</v>
      </c>
      <c r="L35" s="101"/>
      <c r="M35" s="101"/>
      <c r="N35" s="101" t="s">
        <v>193</v>
      </c>
      <c r="O35" s="58"/>
      <c r="P35" s="60"/>
      <c r="Y35" s="5"/>
    </row>
    <row r="36" spans="1:25" s="4" customFormat="1" ht="74.25" customHeight="1">
      <c r="A36" s="101"/>
      <c r="B36" s="68" t="s">
        <v>239</v>
      </c>
      <c r="C36" s="68" t="s">
        <v>177</v>
      </c>
      <c r="D36" s="65"/>
      <c r="E36" s="66"/>
      <c r="F36" s="66" t="s">
        <v>181</v>
      </c>
      <c r="G36" s="66" t="s">
        <v>125</v>
      </c>
      <c r="H36" s="69">
        <v>0.05</v>
      </c>
      <c r="I36" s="69">
        <v>0.55</v>
      </c>
      <c r="J36" s="69">
        <v>1</v>
      </c>
      <c r="K36" s="69">
        <v>1</v>
      </c>
      <c r="L36" s="101"/>
      <c r="M36" s="101"/>
      <c r="N36" s="101"/>
      <c r="O36" s="58"/>
      <c r="P36" s="60"/>
      <c r="Y36" s="5"/>
    </row>
    <row r="37" spans="1:25" s="4" customFormat="1" ht="69" customHeight="1">
      <c r="A37" s="107" t="s">
        <v>212</v>
      </c>
      <c r="B37" s="68" t="s">
        <v>150</v>
      </c>
      <c r="C37" s="68" t="s">
        <v>153</v>
      </c>
      <c r="D37" s="65"/>
      <c r="E37" s="66" t="s">
        <v>181</v>
      </c>
      <c r="F37" s="66"/>
      <c r="G37" s="69">
        <v>0.67</v>
      </c>
      <c r="H37" s="69">
        <v>0.67</v>
      </c>
      <c r="I37" s="69">
        <v>0.67</v>
      </c>
      <c r="J37" s="69">
        <v>0.72</v>
      </c>
      <c r="K37" s="69">
        <v>0.72</v>
      </c>
      <c r="L37" s="101" t="s">
        <v>214</v>
      </c>
      <c r="M37" s="101" t="s">
        <v>199</v>
      </c>
      <c r="N37" s="101" t="s">
        <v>218</v>
      </c>
      <c r="O37" s="58"/>
      <c r="P37" s="60"/>
      <c r="Y37" s="5" t="s">
        <v>15</v>
      </c>
    </row>
    <row r="38" spans="1:25" s="4" customFormat="1" ht="72.75" customHeight="1">
      <c r="A38" s="107"/>
      <c r="B38" s="68" t="s">
        <v>240</v>
      </c>
      <c r="C38" s="68" t="s">
        <v>211</v>
      </c>
      <c r="D38" s="65"/>
      <c r="E38" s="66"/>
      <c r="F38" s="66" t="s">
        <v>181</v>
      </c>
      <c r="G38" s="66" t="s">
        <v>125</v>
      </c>
      <c r="H38" s="69">
        <v>0.8</v>
      </c>
      <c r="I38" s="69">
        <v>0.8</v>
      </c>
      <c r="J38" s="69">
        <v>0.8</v>
      </c>
      <c r="K38" s="69">
        <v>0.8</v>
      </c>
      <c r="L38" s="101"/>
      <c r="M38" s="101"/>
      <c r="N38" s="101"/>
      <c r="O38" s="58"/>
      <c r="P38" s="60"/>
      <c r="Y38" s="5"/>
    </row>
    <row r="39" spans="1:25" s="4" customFormat="1" ht="72.75" customHeight="1">
      <c r="A39" s="107"/>
      <c r="B39" s="71" t="s">
        <v>151</v>
      </c>
      <c r="C39" s="71" t="s">
        <v>174</v>
      </c>
      <c r="D39" s="65"/>
      <c r="E39" s="66" t="s">
        <v>181</v>
      </c>
      <c r="F39" s="66"/>
      <c r="G39" s="66">
        <v>1</v>
      </c>
      <c r="H39" s="66">
        <v>1</v>
      </c>
      <c r="I39" s="66">
        <v>2</v>
      </c>
      <c r="J39" s="66">
        <v>1</v>
      </c>
      <c r="K39" s="66">
        <v>4</v>
      </c>
      <c r="L39" s="101"/>
      <c r="M39" s="101"/>
      <c r="N39" s="101"/>
      <c r="O39" s="58"/>
      <c r="P39" s="60"/>
      <c r="Y39" s="5"/>
    </row>
    <row r="40" spans="1:25" s="4" customFormat="1" ht="72.75" customHeight="1">
      <c r="A40" s="107"/>
      <c r="B40" s="68" t="s">
        <v>241</v>
      </c>
      <c r="C40" s="68" t="s">
        <v>152</v>
      </c>
      <c r="D40" s="65"/>
      <c r="E40" s="66"/>
      <c r="F40" s="66" t="s">
        <v>181</v>
      </c>
      <c r="G40" s="66">
        <v>30</v>
      </c>
      <c r="H40" s="66">
        <v>30</v>
      </c>
      <c r="I40" s="66">
        <v>30</v>
      </c>
      <c r="J40" s="66">
        <v>30</v>
      </c>
      <c r="K40" s="66">
        <v>90</v>
      </c>
      <c r="L40" s="101"/>
      <c r="M40" s="101"/>
      <c r="N40" s="101"/>
      <c r="O40" s="58"/>
      <c r="P40" s="60"/>
      <c r="Y40" s="5"/>
    </row>
    <row r="41" spans="1:25" s="4" customFormat="1" ht="72.75" customHeight="1">
      <c r="A41" s="101" t="s">
        <v>185</v>
      </c>
      <c r="B41" s="68" t="s">
        <v>242</v>
      </c>
      <c r="C41" s="68" t="s">
        <v>165</v>
      </c>
      <c r="D41" s="65"/>
      <c r="E41" s="66"/>
      <c r="F41" s="66" t="s">
        <v>181</v>
      </c>
      <c r="G41" s="67">
        <v>0</v>
      </c>
      <c r="H41" s="67">
        <v>0.2</v>
      </c>
      <c r="I41" s="67">
        <v>1</v>
      </c>
      <c r="J41" s="67">
        <v>1</v>
      </c>
      <c r="K41" s="67">
        <v>1</v>
      </c>
      <c r="L41" s="102" t="s">
        <v>195</v>
      </c>
      <c r="M41" s="102" t="s">
        <v>200</v>
      </c>
      <c r="N41" s="102" t="s">
        <v>219</v>
      </c>
      <c r="O41" s="58"/>
      <c r="P41" s="60"/>
      <c r="Y41" s="5"/>
    </row>
    <row r="42" spans="1:25" s="4" customFormat="1" ht="98.25" customHeight="1">
      <c r="A42" s="101"/>
      <c r="B42" s="68" t="s">
        <v>213</v>
      </c>
      <c r="C42" s="68" t="s">
        <v>213</v>
      </c>
      <c r="D42" s="65"/>
      <c r="E42" s="66"/>
      <c r="F42" s="66" t="s">
        <v>181</v>
      </c>
      <c r="G42" s="67">
        <v>0</v>
      </c>
      <c r="H42" s="67">
        <v>0.3</v>
      </c>
      <c r="I42" s="67">
        <v>1</v>
      </c>
      <c r="J42" s="67">
        <v>1</v>
      </c>
      <c r="K42" s="67">
        <v>1</v>
      </c>
      <c r="L42" s="103"/>
      <c r="M42" s="103"/>
      <c r="N42" s="103" t="s">
        <v>182</v>
      </c>
      <c r="O42" s="58"/>
      <c r="P42" s="60"/>
      <c r="Y42" s="5"/>
    </row>
    <row r="43" spans="1:25" s="4" customFormat="1" ht="147.75" customHeight="1">
      <c r="A43" s="101"/>
      <c r="B43" s="68" t="s">
        <v>158</v>
      </c>
      <c r="C43" s="68" t="s">
        <v>158</v>
      </c>
      <c r="D43" s="65"/>
      <c r="E43" s="66" t="s">
        <v>181</v>
      </c>
      <c r="F43" s="66"/>
      <c r="G43" s="66">
        <v>0</v>
      </c>
      <c r="H43" s="66">
        <v>0</v>
      </c>
      <c r="I43" s="66">
        <v>0</v>
      </c>
      <c r="J43" s="66">
        <v>19300</v>
      </c>
      <c r="K43" s="66">
        <v>19300</v>
      </c>
      <c r="L43" s="103"/>
      <c r="M43" s="103"/>
      <c r="N43" s="103"/>
      <c r="O43" s="58"/>
      <c r="P43" s="60"/>
      <c r="Y43" s="5"/>
    </row>
    <row r="44" spans="1:25" s="4" customFormat="1" ht="50.25" customHeight="1">
      <c r="A44" s="101"/>
      <c r="B44" s="68" t="s">
        <v>159</v>
      </c>
      <c r="C44" s="68" t="s">
        <v>166</v>
      </c>
      <c r="D44" s="65"/>
      <c r="E44" s="66" t="s">
        <v>181</v>
      </c>
      <c r="F44" s="66"/>
      <c r="G44" s="66">
        <v>187</v>
      </c>
      <c r="H44" s="66">
        <v>213.72</v>
      </c>
      <c r="I44" s="66">
        <v>200</v>
      </c>
      <c r="J44" s="66">
        <v>200</v>
      </c>
      <c r="K44" s="66">
        <v>613.72</v>
      </c>
      <c r="L44" s="104"/>
      <c r="M44" s="104"/>
      <c r="N44" s="104"/>
      <c r="O44" s="58"/>
      <c r="P44" s="60"/>
      <c r="Y44" s="5"/>
    </row>
    <row r="45" spans="1:25" s="4" customFormat="1" ht="67.5" customHeight="1">
      <c r="A45" s="64" t="s">
        <v>172</v>
      </c>
      <c r="B45" s="68" t="s">
        <v>243</v>
      </c>
      <c r="C45" s="68" t="s">
        <v>175</v>
      </c>
      <c r="D45" s="65"/>
      <c r="E45" s="66"/>
      <c r="F45" s="66" t="s">
        <v>181</v>
      </c>
      <c r="G45" s="66" t="s">
        <v>125</v>
      </c>
      <c r="H45" s="67">
        <v>0</v>
      </c>
      <c r="I45" s="67">
        <v>0.05</v>
      </c>
      <c r="J45" s="67">
        <v>0.05</v>
      </c>
      <c r="K45" s="67">
        <v>0.05</v>
      </c>
      <c r="L45" s="64" t="s">
        <v>120</v>
      </c>
      <c r="M45" s="64" t="s">
        <v>122</v>
      </c>
      <c r="N45" s="63" t="s">
        <v>220</v>
      </c>
      <c r="O45" s="58"/>
      <c r="P45" s="60"/>
      <c r="Y45" s="5"/>
    </row>
    <row r="46" spans="1:25" s="4" customFormat="1" ht="104.25" customHeight="1">
      <c r="A46" s="101" t="s">
        <v>173</v>
      </c>
      <c r="B46" s="68" t="s">
        <v>244</v>
      </c>
      <c r="C46" s="68" t="s">
        <v>170</v>
      </c>
      <c r="D46" s="65"/>
      <c r="E46" s="66"/>
      <c r="F46" s="66" t="s">
        <v>181</v>
      </c>
      <c r="G46" s="66" t="s">
        <v>125</v>
      </c>
      <c r="H46" s="67">
        <v>0.15</v>
      </c>
      <c r="I46" s="67">
        <v>0.15</v>
      </c>
      <c r="J46" s="67">
        <v>0.15</v>
      </c>
      <c r="K46" s="67">
        <v>0.15</v>
      </c>
      <c r="L46" s="101" t="s">
        <v>121</v>
      </c>
      <c r="M46" s="101" t="s">
        <v>122</v>
      </c>
      <c r="N46" s="101" t="s">
        <v>221</v>
      </c>
      <c r="O46" s="58"/>
      <c r="P46" s="60"/>
      <c r="Y46" s="5"/>
    </row>
    <row r="47" spans="1:25" s="4" customFormat="1" ht="50.25" customHeight="1">
      <c r="A47" s="101"/>
      <c r="B47" s="68" t="s">
        <v>245</v>
      </c>
      <c r="C47" s="68" t="s">
        <v>168</v>
      </c>
      <c r="D47" s="65"/>
      <c r="E47" s="66"/>
      <c r="F47" s="66" t="s">
        <v>181</v>
      </c>
      <c r="G47" s="66">
        <v>0</v>
      </c>
      <c r="H47" s="66">
        <v>0</v>
      </c>
      <c r="I47" s="66">
        <v>1</v>
      </c>
      <c r="J47" s="66">
        <v>0</v>
      </c>
      <c r="K47" s="66">
        <v>1</v>
      </c>
      <c r="L47" s="101"/>
      <c r="M47" s="101"/>
      <c r="N47" s="101"/>
      <c r="O47" s="58"/>
      <c r="P47" s="60"/>
      <c r="Y47" s="5"/>
    </row>
    <row r="48" spans="1:25" s="4" customFormat="1" ht="72" customHeight="1">
      <c r="A48" s="101"/>
      <c r="B48" s="68" t="s">
        <v>246</v>
      </c>
      <c r="C48" s="68" t="s">
        <v>169</v>
      </c>
      <c r="D48" s="65"/>
      <c r="E48" s="66"/>
      <c r="F48" s="66" t="s">
        <v>181</v>
      </c>
      <c r="G48" s="66">
        <v>0</v>
      </c>
      <c r="H48" s="66">
        <v>1</v>
      </c>
      <c r="I48" s="66">
        <v>1</v>
      </c>
      <c r="J48" s="66">
        <v>1</v>
      </c>
      <c r="K48" s="66">
        <v>3</v>
      </c>
      <c r="L48" s="101"/>
      <c r="M48" s="101"/>
      <c r="N48" s="101"/>
      <c r="O48" s="58"/>
      <c r="P48" s="60"/>
      <c r="Y48" s="5"/>
    </row>
    <row r="49" spans="1:25" ht="51.75" customHeight="1">
      <c r="A49" s="101"/>
      <c r="B49" s="70" t="s">
        <v>160</v>
      </c>
      <c r="C49" s="70" t="s">
        <v>167</v>
      </c>
      <c r="D49" s="70"/>
      <c r="E49" s="66" t="s">
        <v>181</v>
      </c>
      <c r="F49" s="66"/>
      <c r="G49" s="66" t="s">
        <v>125</v>
      </c>
      <c r="H49" s="66">
        <v>15</v>
      </c>
      <c r="I49" s="66">
        <v>15</v>
      </c>
      <c r="J49" s="66">
        <v>15</v>
      </c>
      <c r="K49" s="66">
        <v>45</v>
      </c>
      <c r="L49" s="101"/>
      <c r="M49" s="101"/>
      <c r="N49" s="101"/>
      <c r="O49" s="61"/>
      <c r="P49" s="1"/>
      <c r="X49" s="2"/>
      <c r="Y49" s="1"/>
    </row>
  </sheetData>
  <sheetProtection/>
  <autoFilter ref="A5:Y49"/>
  <mergeCells count="39">
    <mergeCell ref="M6:M25"/>
    <mergeCell ref="N37:N40"/>
    <mergeCell ref="B3:N3"/>
    <mergeCell ref="A1:A3"/>
    <mergeCell ref="N6:N25"/>
    <mergeCell ref="N26:N28"/>
    <mergeCell ref="N29:N32"/>
    <mergeCell ref="N33:N36"/>
    <mergeCell ref="B2:N2"/>
    <mergeCell ref="L33:L36"/>
    <mergeCell ref="N4:N5"/>
    <mergeCell ref="C4:C5"/>
    <mergeCell ref="A37:A40"/>
    <mergeCell ref="B1:N1"/>
    <mergeCell ref="B4:B5"/>
    <mergeCell ref="G4:K4"/>
    <mergeCell ref="A4:A5"/>
    <mergeCell ref="M4:M5"/>
    <mergeCell ref="L4:L5"/>
    <mergeCell ref="M37:M40"/>
    <mergeCell ref="A46:A49"/>
    <mergeCell ref="A6:A25"/>
    <mergeCell ref="A26:A28"/>
    <mergeCell ref="A29:A32"/>
    <mergeCell ref="L37:L40"/>
    <mergeCell ref="L6:L25"/>
    <mergeCell ref="L26:L28"/>
    <mergeCell ref="L29:L32"/>
    <mergeCell ref="L46:L49"/>
    <mergeCell ref="M46:M49"/>
    <mergeCell ref="N46:N49"/>
    <mergeCell ref="N41:N44"/>
    <mergeCell ref="M26:M28"/>
    <mergeCell ref="A41:A44"/>
    <mergeCell ref="L41:L44"/>
    <mergeCell ref="A33:A36"/>
    <mergeCell ref="M29:M32"/>
    <mergeCell ref="M33:M36"/>
    <mergeCell ref="M41:M44"/>
  </mergeCells>
  <conditionalFormatting sqref="B49">
    <cfRule type="duplicateValues" priority="5" dxfId="3" stopIfTrue="1">
      <formula>AND(COUNTIF($B$49:$B$49,B49)&gt;1,NOT(ISBLANK(B49)))</formula>
    </cfRule>
  </conditionalFormatting>
  <conditionalFormatting sqref="B34">
    <cfRule type="duplicateValues" priority="2" dxfId="3" stopIfTrue="1">
      <formula>AND(COUNTIF($B$34:$B$34,B34)&gt;1,NOT(ISBLANK(B34)))</formula>
    </cfRule>
  </conditionalFormatting>
  <conditionalFormatting sqref="C34">
    <cfRule type="duplicateValues" priority="1" dxfId="3" stopIfTrue="1">
      <formula>AND(COUNTIF($C$34:$C$34,C34)&gt;1,NOT(ISBLANK(C34)))</formula>
    </cfRule>
  </conditionalFormatting>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Hoja7"/>
  <dimension ref="A1:AH205"/>
  <sheetViews>
    <sheetView zoomScale="90" zoomScaleNormal="90" zoomScalePageLayoutView="0" workbookViewId="0" topLeftCell="V20">
      <selection activeCell="AF12" sqref="Y12:AF20"/>
    </sheetView>
  </sheetViews>
  <sheetFormatPr defaultColWidth="11.421875" defaultRowHeight="15" outlineLevelRow="1"/>
  <cols>
    <col min="1" max="1" width="18.7109375" style="6" customWidth="1"/>
    <col min="2" max="2" width="10.57421875" style="6" customWidth="1"/>
    <col min="3" max="3" width="11.00390625" style="6" customWidth="1"/>
    <col min="4" max="4" width="10.140625" style="6" customWidth="1"/>
    <col min="5" max="5" width="13.00390625" style="6" customWidth="1"/>
    <col min="6" max="6" width="11.8515625" style="6" customWidth="1"/>
    <col min="7" max="7" width="12.57421875" style="6" customWidth="1"/>
    <col min="8" max="8" width="16.421875" style="6" customWidth="1"/>
    <col min="9" max="9" width="18.7109375" style="6" customWidth="1"/>
    <col min="10" max="10" width="14.00390625" style="6" customWidth="1"/>
    <col min="11" max="11" width="29.7109375" style="54" customWidth="1"/>
    <col min="12" max="23" width="10.7109375" style="6" customWidth="1"/>
    <col min="24" max="24" width="11.421875" style="6" customWidth="1"/>
    <col min="25" max="25" width="22.421875" style="6" customWidth="1"/>
    <col min="26" max="26" width="24.57421875" style="6" customWidth="1"/>
    <col min="27" max="16384" width="11.421875" style="6" customWidth="1"/>
  </cols>
  <sheetData>
    <row r="1" spans="1:11" ht="24" customHeight="1">
      <c r="A1" s="126"/>
      <c r="B1" s="121" t="str">
        <f>+'1.Matriz de Plan de acción'!B1</f>
        <v>Formulación de planes de acción de unidades académicas 2018-2021</v>
      </c>
      <c r="C1" s="121"/>
      <c r="D1" s="121"/>
      <c r="E1" s="121"/>
      <c r="F1" s="121"/>
      <c r="G1" s="121"/>
      <c r="H1" s="121"/>
      <c r="I1" s="121"/>
      <c r="J1" s="121"/>
      <c r="K1" s="42"/>
    </row>
    <row r="2" spans="1:11" ht="36" customHeight="1">
      <c r="A2" s="126"/>
      <c r="B2" s="134" t="str">
        <f>+'1.Matriz de Plan de acción'!B2</f>
        <v>Dirección de Planeación y Desarrollo Institucional
División de Planes y Proyectos</v>
      </c>
      <c r="C2" s="134"/>
      <c r="D2" s="134"/>
      <c r="E2" s="134"/>
      <c r="F2" s="134"/>
      <c r="G2" s="134"/>
      <c r="H2" s="134"/>
      <c r="I2" s="134"/>
      <c r="J2" s="134"/>
      <c r="K2" s="42"/>
    </row>
    <row r="3" spans="1:11" ht="46.5" customHeight="1">
      <c r="A3" s="110" t="s">
        <v>53</v>
      </c>
      <c r="B3" s="135"/>
      <c r="C3" s="135"/>
      <c r="D3" s="135"/>
      <c r="E3" s="135"/>
      <c r="F3" s="135"/>
      <c r="G3" s="135"/>
      <c r="H3" s="135"/>
      <c r="I3" s="135"/>
      <c r="J3" s="135"/>
      <c r="K3" s="43"/>
    </row>
    <row r="4" spans="1:11" ht="19.5" customHeight="1">
      <c r="A4" s="25" t="s">
        <v>11</v>
      </c>
      <c r="B4" s="123">
        <f>+'0.Inicio'!C4</f>
        <v>0</v>
      </c>
      <c r="C4" s="124"/>
      <c r="D4" s="124"/>
      <c r="E4" s="124"/>
      <c r="F4" s="124"/>
      <c r="G4" s="124"/>
      <c r="H4" s="124"/>
      <c r="I4" s="124"/>
      <c r="J4" s="125"/>
      <c r="K4" s="44"/>
    </row>
    <row r="5" spans="1:11" ht="38.25" customHeight="1">
      <c r="A5" s="25" t="s">
        <v>16</v>
      </c>
      <c r="B5" s="133">
        <f>+'0.Inicio'!D6</f>
        <v>0</v>
      </c>
      <c r="C5" s="133"/>
      <c r="D5" s="133"/>
      <c r="E5" s="133"/>
      <c r="F5" s="133"/>
      <c r="G5" s="133"/>
      <c r="H5" s="133"/>
      <c r="I5" s="29" t="s">
        <v>22</v>
      </c>
      <c r="J5" s="26">
        <f>+'0.Inicio'!K6</f>
        <v>0</v>
      </c>
      <c r="K5" s="44"/>
    </row>
    <row r="6" spans="1:11" ht="81.75" customHeight="1">
      <c r="A6" s="136" t="s">
        <v>57</v>
      </c>
      <c r="B6" s="137"/>
      <c r="C6" s="123"/>
      <c r="D6" s="124"/>
      <c r="E6" s="124"/>
      <c r="F6" s="124"/>
      <c r="G6" s="124"/>
      <c r="H6" s="124"/>
      <c r="I6" s="124"/>
      <c r="J6" s="125"/>
      <c r="K6" s="44"/>
    </row>
    <row r="7" spans="1:11" ht="13.5" customHeight="1">
      <c r="A7" s="127" t="s">
        <v>56</v>
      </c>
      <c r="B7" s="129"/>
      <c r="C7" s="127" t="s">
        <v>54</v>
      </c>
      <c r="D7" s="128"/>
      <c r="E7" s="128"/>
      <c r="F7" s="129"/>
      <c r="G7" s="127" t="s">
        <v>39</v>
      </c>
      <c r="H7" s="129"/>
      <c r="I7" s="106" t="s">
        <v>24</v>
      </c>
      <c r="J7" s="106"/>
      <c r="K7" s="45"/>
    </row>
    <row r="8" spans="1:11" ht="56.25" customHeight="1">
      <c r="A8" s="130"/>
      <c r="B8" s="132"/>
      <c r="C8" s="130"/>
      <c r="D8" s="131"/>
      <c r="E8" s="131"/>
      <c r="F8" s="132"/>
      <c r="G8" s="130"/>
      <c r="H8" s="132"/>
      <c r="I8" s="106"/>
      <c r="J8" s="106"/>
      <c r="K8" s="45"/>
    </row>
    <row r="9" spans="1:19" ht="90.75" customHeight="1">
      <c r="A9" s="133"/>
      <c r="B9" s="133"/>
      <c r="C9" s="133"/>
      <c r="D9" s="133"/>
      <c r="E9" s="133"/>
      <c r="F9" s="133"/>
      <c r="G9" s="133"/>
      <c r="H9" s="133"/>
      <c r="I9" s="133">
        <f>IF(A9="","",VLOOKUP(A9,$B$52:$C$121,2,FALSE))</f>
      </c>
      <c r="J9" s="133"/>
      <c r="K9" s="44"/>
      <c r="L9" s="33"/>
      <c r="M9" s="33"/>
      <c r="N9" s="33"/>
      <c r="O9" s="33"/>
      <c r="P9" s="33"/>
      <c r="Q9" s="33"/>
      <c r="R9" s="33"/>
      <c r="S9" s="33"/>
    </row>
    <row r="10" spans="1:33" ht="32.25" customHeight="1">
      <c r="A10" s="106" t="s">
        <v>21</v>
      </c>
      <c r="B10" s="106"/>
      <c r="C10" s="106"/>
      <c r="D10" s="106" t="s">
        <v>12</v>
      </c>
      <c r="E10" s="106"/>
      <c r="F10" s="106"/>
      <c r="G10" s="106"/>
      <c r="H10" s="106" t="s">
        <v>17</v>
      </c>
      <c r="I10" s="106" t="s">
        <v>19</v>
      </c>
      <c r="J10" s="106" t="s">
        <v>20</v>
      </c>
      <c r="K10" s="114" t="s">
        <v>96</v>
      </c>
      <c r="L10" s="118" t="s">
        <v>83</v>
      </c>
      <c r="M10" s="119"/>
      <c r="N10" s="119"/>
      <c r="O10" s="119"/>
      <c r="P10" s="119"/>
      <c r="Q10" s="119"/>
      <c r="R10" s="119"/>
      <c r="S10" s="119"/>
      <c r="T10" s="119"/>
      <c r="U10" s="119"/>
      <c r="V10" s="119"/>
      <c r="W10" s="119"/>
      <c r="X10" s="120"/>
      <c r="Z10" s="116" t="s">
        <v>75</v>
      </c>
      <c r="AA10" s="116"/>
      <c r="AB10" s="116"/>
      <c r="AC10" s="116"/>
      <c r="AD10" s="116"/>
      <c r="AE10" s="116"/>
      <c r="AF10" s="116"/>
      <c r="AG10" s="116"/>
    </row>
    <row r="11" spans="1:34" ht="81.75" customHeight="1">
      <c r="A11" s="106"/>
      <c r="B11" s="106"/>
      <c r="C11" s="106"/>
      <c r="D11" s="106" t="s">
        <v>4</v>
      </c>
      <c r="E11" s="106"/>
      <c r="F11" s="106" t="s">
        <v>5</v>
      </c>
      <c r="G11" s="106"/>
      <c r="H11" s="106"/>
      <c r="I11" s="106"/>
      <c r="J11" s="106"/>
      <c r="K11" s="115"/>
      <c r="L11" s="41" t="s">
        <v>84</v>
      </c>
      <c r="M11" s="41" t="s">
        <v>85</v>
      </c>
      <c r="N11" s="41" t="s">
        <v>86</v>
      </c>
      <c r="O11" s="41" t="s">
        <v>87</v>
      </c>
      <c r="P11" s="41" t="s">
        <v>88</v>
      </c>
      <c r="Q11" s="41" t="s">
        <v>89</v>
      </c>
      <c r="R11" s="41" t="s">
        <v>90</v>
      </c>
      <c r="S11" s="41" t="s">
        <v>91</v>
      </c>
      <c r="T11" s="41" t="s">
        <v>92</v>
      </c>
      <c r="U11" s="41" t="s">
        <v>93</v>
      </c>
      <c r="V11" s="41" t="s">
        <v>94</v>
      </c>
      <c r="W11" s="41" t="s">
        <v>95</v>
      </c>
      <c r="X11" s="41" t="s">
        <v>81</v>
      </c>
      <c r="Z11" s="35" t="s">
        <v>63</v>
      </c>
      <c r="AA11" s="35" t="s">
        <v>76</v>
      </c>
      <c r="AB11" s="35" t="s">
        <v>77</v>
      </c>
      <c r="AC11" s="35" t="s">
        <v>80</v>
      </c>
      <c r="AD11" s="35">
        <v>2014</v>
      </c>
      <c r="AE11" s="35">
        <v>2015</v>
      </c>
      <c r="AF11" s="35">
        <v>2016</v>
      </c>
      <c r="AG11" s="35"/>
      <c r="AH11" s="6" t="s">
        <v>82</v>
      </c>
    </row>
    <row r="12" spans="1:33" ht="70.5" customHeight="1">
      <c r="A12" s="117"/>
      <c r="B12" s="117"/>
      <c r="C12" s="117"/>
      <c r="D12" s="117"/>
      <c r="E12" s="117"/>
      <c r="F12" s="117"/>
      <c r="G12" s="117"/>
      <c r="H12" s="27"/>
      <c r="I12" s="28"/>
      <c r="J12" s="28"/>
      <c r="K12" s="46" t="s">
        <v>97</v>
      </c>
      <c r="L12" s="39"/>
      <c r="M12" s="39"/>
      <c r="N12" s="39"/>
      <c r="O12" s="39"/>
      <c r="P12" s="39"/>
      <c r="Q12" s="39"/>
      <c r="R12" s="39"/>
      <c r="S12" s="39"/>
      <c r="T12" s="39"/>
      <c r="U12" s="39"/>
      <c r="V12" s="39"/>
      <c r="W12" s="39"/>
      <c r="X12" s="39">
        <f aca="true" t="shared" si="0" ref="X12:X25">+SUM(L12:W12)</f>
        <v>0</v>
      </c>
      <c r="Y12" s="55" t="s">
        <v>98</v>
      </c>
      <c r="Z12" s="34" t="s">
        <v>59</v>
      </c>
      <c r="AA12" s="34" t="s">
        <v>78</v>
      </c>
      <c r="AB12" s="34"/>
      <c r="AC12" s="34" t="s">
        <v>79</v>
      </c>
      <c r="AD12" s="34">
        <v>300</v>
      </c>
      <c r="AE12" s="34">
        <v>200</v>
      </c>
      <c r="AF12" s="34">
        <v>300</v>
      </c>
      <c r="AG12" s="34"/>
    </row>
    <row r="13" spans="1:33" ht="38.25" customHeight="1">
      <c r="A13" s="117"/>
      <c r="B13" s="117"/>
      <c r="C13" s="117"/>
      <c r="D13" s="117"/>
      <c r="E13" s="117"/>
      <c r="F13" s="117"/>
      <c r="G13" s="117"/>
      <c r="H13" s="27"/>
      <c r="I13" s="28"/>
      <c r="J13" s="28"/>
      <c r="K13" s="46"/>
      <c r="L13" s="39"/>
      <c r="M13" s="39"/>
      <c r="N13" s="39"/>
      <c r="O13" s="39"/>
      <c r="P13" s="39"/>
      <c r="Q13" s="39"/>
      <c r="R13" s="39"/>
      <c r="S13" s="39"/>
      <c r="T13" s="39"/>
      <c r="U13" s="39"/>
      <c r="V13" s="39"/>
      <c r="W13" s="39"/>
      <c r="X13" s="39">
        <f t="shared" si="0"/>
        <v>0</v>
      </c>
      <c r="Z13" s="34" t="s">
        <v>62</v>
      </c>
      <c r="AA13" s="34" t="s">
        <v>78</v>
      </c>
      <c r="AB13" s="34">
        <v>1</v>
      </c>
      <c r="AC13" s="34" t="s">
        <v>79</v>
      </c>
      <c r="AD13" s="34">
        <v>50</v>
      </c>
      <c r="AE13" s="34">
        <v>100</v>
      </c>
      <c r="AF13" s="34">
        <v>60</v>
      </c>
      <c r="AG13" s="34"/>
    </row>
    <row r="14" spans="1:33" ht="19.5" customHeight="1">
      <c r="A14" s="117"/>
      <c r="B14" s="117"/>
      <c r="C14" s="117"/>
      <c r="D14" s="117"/>
      <c r="E14" s="117"/>
      <c r="F14" s="117"/>
      <c r="G14" s="117"/>
      <c r="H14" s="27"/>
      <c r="I14" s="28"/>
      <c r="J14" s="28"/>
      <c r="K14" s="46"/>
      <c r="L14" s="39"/>
      <c r="M14" s="39"/>
      <c r="N14" s="39"/>
      <c r="O14" s="39"/>
      <c r="P14" s="39"/>
      <c r="Q14" s="39"/>
      <c r="R14" s="39"/>
      <c r="S14" s="39"/>
      <c r="T14" s="39"/>
      <c r="U14" s="39"/>
      <c r="V14" s="39"/>
      <c r="W14" s="39"/>
      <c r="X14" s="39">
        <f t="shared" si="0"/>
        <v>0</v>
      </c>
      <c r="Z14" s="34" t="s">
        <v>61</v>
      </c>
      <c r="AA14" s="34" t="s">
        <v>78</v>
      </c>
      <c r="AB14" s="34"/>
      <c r="AC14" s="34"/>
      <c r="AD14" s="34"/>
      <c r="AE14" s="34"/>
      <c r="AF14" s="34"/>
      <c r="AG14" s="34"/>
    </row>
    <row r="15" spans="1:33" ht="19.5" customHeight="1">
      <c r="A15" s="117"/>
      <c r="B15" s="117"/>
      <c r="C15" s="117"/>
      <c r="D15" s="117"/>
      <c r="E15" s="117"/>
      <c r="F15" s="117"/>
      <c r="G15" s="117"/>
      <c r="H15" s="27"/>
      <c r="I15" s="28"/>
      <c r="J15" s="28"/>
      <c r="K15" s="46"/>
      <c r="L15" s="39"/>
      <c r="M15" s="39"/>
      <c r="N15" s="39"/>
      <c r="O15" s="39"/>
      <c r="P15" s="39"/>
      <c r="Q15" s="39"/>
      <c r="R15" s="39"/>
      <c r="S15" s="39"/>
      <c r="T15" s="39"/>
      <c r="U15" s="39"/>
      <c r="V15" s="39"/>
      <c r="W15" s="39"/>
      <c r="X15" s="39">
        <f t="shared" si="0"/>
        <v>0</v>
      </c>
      <c r="Z15" s="34" t="s">
        <v>64</v>
      </c>
      <c r="AA15" s="34" t="s">
        <v>78</v>
      </c>
      <c r="AB15" s="34"/>
      <c r="AC15" s="34"/>
      <c r="AD15" s="34"/>
      <c r="AE15" s="34"/>
      <c r="AF15" s="34"/>
      <c r="AG15" s="34"/>
    </row>
    <row r="16" spans="1:33" ht="19.5" customHeight="1">
      <c r="A16" s="117"/>
      <c r="B16" s="117"/>
      <c r="C16" s="117"/>
      <c r="D16" s="117"/>
      <c r="E16" s="117"/>
      <c r="F16" s="117"/>
      <c r="G16" s="117"/>
      <c r="H16" s="27"/>
      <c r="I16" s="28"/>
      <c r="J16" s="28"/>
      <c r="K16" s="46"/>
      <c r="L16" s="39"/>
      <c r="M16" s="39"/>
      <c r="N16" s="39"/>
      <c r="O16" s="39"/>
      <c r="P16" s="39"/>
      <c r="Q16" s="39"/>
      <c r="R16" s="39"/>
      <c r="S16" s="39"/>
      <c r="T16" s="39"/>
      <c r="U16" s="39"/>
      <c r="V16" s="39"/>
      <c r="W16" s="39"/>
      <c r="X16" s="39">
        <f t="shared" si="0"/>
        <v>0</v>
      </c>
      <c r="Z16" s="34" t="s">
        <v>60</v>
      </c>
      <c r="AA16" s="34" t="s">
        <v>78</v>
      </c>
      <c r="AB16" s="34"/>
      <c r="AC16" s="34"/>
      <c r="AD16" s="34"/>
      <c r="AE16" s="34"/>
      <c r="AF16" s="34"/>
      <c r="AG16" s="34"/>
    </row>
    <row r="17" spans="1:33" ht="19.5" customHeight="1">
      <c r="A17" s="117"/>
      <c r="B17" s="117"/>
      <c r="C17" s="117"/>
      <c r="D17" s="117"/>
      <c r="E17" s="117"/>
      <c r="F17" s="117"/>
      <c r="G17" s="117"/>
      <c r="H17" s="27"/>
      <c r="I17" s="28"/>
      <c r="J17" s="28"/>
      <c r="K17" s="46"/>
      <c r="L17" s="39"/>
      <c r="M17" s="39"/>
      <c r="N17" s="39"/>
      <c r="O17" s="39"/>
      <c r="P17" s="39"/>
      <c r="Q17" s="39"/>
      <c r="R17" s="39"/>
      <c r="S17" s="39"/>
      <c r="T17" s="39"/>
      <c r="U17" s="39"/>
      <c r="V17" s="39"/>
      <c r="W17" s="39"/>
      <c r="X17" s="39">
        <f t="shared" si="0"/>
        <v>0</v>
      </c>
      <c r="Z17" s="34" t="s">
        <v>65</v>
      </c>
      <c r="AA17" s="34" t="s">
        <v>78</v>
      </c>
      <c r="AB17" s="34"/>
      <c r="AC17" s="34"/>
      <c r="AD17" s="34"/>
      <c r="AE17" s="34"/>
      <c r="AF17" s="34"/>
      <c r="AG17" s="34"/>
    </row>
    <row r="18" spans="1:33" ht="19.5" customHeight="1">
      <c r="A18" s="117"/>
      <c r="B18" s="117"/>
      <c r="C18" s="117"/>
      <c r="D18" s="117"/>
      <c r="E18" s="117"/>
      <c r="F18" s="117"/>
      <c r="G18" s="117"/>
      <c r="H18" s="27"/>
      <c r="I18" s="28"/>
      <c r="J18" s="28"/>
      <c r="K18" s="46"/>
      <c r="L18" s="39"/>
      <c r="M18" s="39"/>
      <c r="N18" s="39"/>
      <c r="O18" s="39"/>
      <c r="P18" s="39"/>
      <c r="Q18" s="39"/>
      <c r="R18" s="39"/>
      <c r="S18" s="39"/>
      <c r="T18" s="39"/>
      <c r="U18" s="39"/>
      <c r="V18" s="39"/>
      <c r="W18" s="39"/>
      <c r="X18" s="39">
        <f t="shared" si="0"/>
        <v>0</v>
      </c>
      <c r="Z18" s="34" t="s">
        <v>66</v>
      </c>
      <c r="AA18" s="34" t="s">
        <v>78</v>
      </c>
      <c r="AB18" s="34"/>
      <c r="AC18" s="34"/>
      <c r="AD18" s="34"/>
      <c r="AE18" s="34"/>
      <c r="AF18" s="34"/>
      <c r="AG18" s="34"/>
    </row>
    <row r="19" spans="1:33" ht="36.75" customHeight="1">
      <c r="A19" s="117"/>
      <c r="B19" s="117"/>
      <c r="C19" s="117"/>
      <c r="D19" s="117"/>
      <c r="E19" s="117"/>
      <c r="F19" s="117"/>
      <c r="G19" s="117"/>
      <c r="H19" s="27"/>
      <c r="I19" s="28"/>
      <c r="J19" s="28"/>
      <c r="K19" s="46"/>
      <c r="L19" s="39"/>
      <c r="M19" s="39"/>
      <c r="N19" s="39"/>
      <c r="O19" s="39"/>
      <c r="P19" s="39"/>
      <c r="Q19" s="39"/>
      <c r="R19" s="39"/>
      <c r="S19" s="39"/>
      <c r="T19" s="39"/>
      <c r="U19" s="39"/>
      <c r="V19" s="39"/>
      <c r="W19" s="39"/>
      <c r="X19" s="39">
        <f t="shared" si="0"/>
        <v>0</v>
      </c>
      <c r="Z19" s="34" t="s">
        <v>67</v>
      </c>
      <c r="AA19" s="34" t="s">
        <v>69</v>
      </c>
      <c r="AB19" s="34"/>
      <c r="AC19" s="34"/>
      <c r="AD19" s="34"/>
      <c r="AE19" s="34"/>
      <c r="AF19" s="34"/>
      <c r="AG19" s="34"/>
    </row>
    <row r="20" spans="1:33" ht="19.5" customHeight="1">
      <c r="A20" s="117"/>
      <c r="B20" s="117"/>
      <c r="C20" s="117"/>
      <c r="D20" s="117"/>
      <c r="E20" s="117"/>
      <c r="F20" s="117"/>
      <c r="G20" s="117"/>
      <c r="H20" s="27"/>
      <c r="I20" s="28"/>
      <c r="J20" s="28"/>
      <c r="K20" s="46"/>
      <c r="L20" s="39"/>
      <c r="M20" s="39"/>
      <c r="N20" s="39"/>
      <c r="O20" s="39"/>
      <c r="P20" s="39"/>
      <c r="Q20" s="39"/>
      <c r="R20" s="39"/>
      <c r="S20" s="39"/>
      <c r="T20" s="39"/>
      <c r="U20" s="39"/>
      <c r="V20" s="39"/>
      <c r="W20" s="39"/>
      <c r="X20" s="39">
        <f t="shared" si="0"/>
        <v>0</v>
      </c>
      <c r="Z20" s="34" t="s">
        <v>68</v>
      </c>
      <c r="AA20" s="34"/>
      <c r="AB20" s="34"/>
      <c r="AC20" s="34"/>
      <c r="AD20" s="34"/>
      <c r="AE20" s="34"/>
      <c r="AF20" s="34"/>
      <c r="AG20" s="34"/>
    </row>
    <row r="21" spans="1:33" ht="19.5" customHeight="1">
      <c r="A21" s="117"/>
      <c r="B21" s="117"/>
      <c r="C21" s="117"/>
      <c r="D21" s="117"/>
      <c r="E21" s="117"/>
      <c r="F21" s="117"/>
      <c r="G21" s="117"/>
      <c r="H21" s="27"/>
      <c r="I21" s="28"/>
      <c r="J21" s="28"/>
      <c r="K21" s="46"/>
      <c r="L21" s="39"/>
      <c r="M21" s="39"/>
      <c r="N21" s="39"/>
      <c r="O21" s="39"/>
      <c r="P21" s="39"/>
      <c r="Q21" s="39"/>
      <c r="R21" s="39"/>
      <c r="S21" s="39"/>
      <c r="T21" s="39"/>
      <c r="U21" s="39"/>
      <c r="V21" s="39"/>
      <c r="W21" s="39"/>
      <c r="X21" s="39">
        <f t="shared" si="0"/>
        <v>0</v>
      </c>
      <c r="Z21" s="34" t="s">
        <v>70</v>
      </c>
      <c r="AA21" s="34"/>
      <c r="AB21" s="34"/>
      <c r="AC21" s="34"/>
      <c r="AD21" s="34"/>
      <c r="AE21" s="34"/>
      <c r="AF21" s="34"/>
      <c r="AG21" s="34"/>
    </row>
    <row r="22" spans="1:33" ht="19.5" customHeight="1">
      <c r="A22" s="117"/>
      <c r="B22" s="117"/>
      <c r="C22" s="117"/>
      <c r="D22" s="117"/>
      <c r="E22" s="117"/>
      <c r="F22" s="117"/>
      <c r="G22" s="117"/>
      <c r="H22" s="27"/>
      <c r="I22" s="28"/>
      <c r="J22" s="28"/>
      <c r="K22" s="46"/>
      <c r="L22" s="39"/>
      <c r="M22" s="39"/>
      <c r="N22" s="39"/>
      <c r="O22" s="39"/>
      <c r="P22" s="39"/>
      <c r="Q22" s="39"/>
      <c r="R22" s="39"/>
      <c r="S22" s="39"/>
      <c r="T22" s="39"/>
      <c r="U22" s="39"/>
      <c r="V22" s="39"/>
      <c r="W22" s="39"/>
      <c r="X22" s="39">
        <f t="shared" si="0"/>
        <v>0</v>
      </c>
      <c r="Z22" s="34" t="s">
        <v>70</v>
      </c>
      <c r="AA22" s="34"/>
      <c r="AB22" s="34"/>
      <c r="AC22" s="34"/>
      <c r="AD22" s="34"/>
      <c r="AE22" s="34"/>
      <c r="AF22" s="34"/>
      <c r="AG22" s="34"/>
    </row>
    <row r="23" spans="1:33" ht="19.5" customHeight="1">
      <c r="A23" s="117"/>
      <c r="B23" s="117"/>
      <c r="C23" s="117"/>
      <c r="D23" s="117"/>
      <c r="E23" s="117"/>
      <c r="F23" s="117"/>
      <c r="G23" s="117"/>
      <c r="H23" s="27"/>
      <c r="I23" s="28"/>
      <c r="J23" s="28"/>
      <c r="K23" s="46"/>
      <c r="L23" s="39"/>
      <c r="M23" s="39"/>
      <c r="N23" s="39"/>
      <c r="O23" s="39"/>
      <c r="P23" s="39"/>
      <c r="Q23" s="39"/>
      <c r="R23" s="39"/>
      <c r="S23" s="39"/>
      <c r="T23" s="39"/>
      <c r="U23" s="39"/>
      <c r="V23" s="39"/>
      <c r="W23" s="39"/>
      <c r="X23" s="39">
        <f t="shared" si="0"/>
        <v>0</v>
      </c>
      <c r="Z23" s="34" t="s">
        <v>70</v>
      </c>
      <c r="AA23" s="34"/>
      <c r="AB23" s="34"/>
      <c r="AC23" s="34"/>
      <c r="AD23" s="34"/>
      <c r="AE23" s="34"/>
      <c r="AF23" s="34"/>
      <c r="AG23" s="34"/>
    </row>
    <row r="24" spans="1:33" ht="19.5" customHeight="1">
      <c r="A24" s="117"/>
      <c r="B24" s="117"/>
      <c r="C24" s="117"/>
      <c r="D24" s="117"/>
      <c r="E24" s="117"/>
      <c r="F24" s="117"/>
      <c r="G24" s="117"/>
      <c r="H24" s="27"/>
      <c r="I24" s="28"/>
      <c r="J24" s="28"/>
      <c r="K24" s="46"/>
      <c r="L24" s="39"/>
      <c r="M24" s="39"/>
      <c r="N24" s="39"/>
      <c r="O24" s="40"/>
      <c r="P24" s="39"/>
      <c r="Q24" s="39"/>
      <c r="R24" s="39"/>
      <c r="S24" s="39"/>
      <c r="T24" s="39"/>
      <c r="U24" s="39"/>
      <c r="V24" s="39"/>
      <c r="W24" s="39"/>
      <c r="X24" s="39">
        <f t="shared" si="0"/>
        <v>0</v>
      </c>
      <c r="Z24" s="34" t="s">
        <v>71</v>
      </c>
      <c r="AA24" s="34" t="s">
        <v>72</v>
      </c>
      <c r="AB24" s="34"/>
      <c r="AC24" s="34"/>
      <c r="AD24" s="34"/>
      <c r="AE24" s="34"/>
      <c r="AF24" s="34"/>
      <c r="AG24" s="34"/>
    </row>
    <row r="25" spans="1:33" ht="40.5" customHeight="1">
      <c r="A25" s="117"/>
      <c r="B25" s="117"/>
      <c r="C25" s="117"/>
      <c r="D25" s="117"/>
      <c r="E25" s="117"/>
      <c r="F25" s="117"/>
      <c r="G25" s="117"/>
      <c r="H25" s="27"/>
      <c r="I25" s="28"/>
      <c r="J25" s="28"/>
      <c r="K25" s="46"/>
      <c r="L25" s="39"/>
      <c r="M25" s="39"/>
      <c r="N25" s="39"/>
      <c r="O25" s="40"/>
      <c r="P25" s="39"/>
      <c r="Q25" s="39"/>
      <c r="R25" s="39"/>
      <c r="S25" s="39"/>
      <c r="T25" s="39"/>
      <c r="U25" s="39"/>
      <c r="V25" s="39"/>
      <c r="W25" s="39"/>
      <c r="X25" s="39">
        <f t="shared" si="0"/>
        <v>0</v>
      </c>
      <c r="Z25" s="34" t="s">
        <v>73</v>
      </c>
      <c r="AA25" s="34" t="s">
        <v>74</v>
      </c>
      <c r="AB25" s="34"/>
      <c r="AC25" s="34"/>
      <c r="AD25" s="34"/>
      <c r="AE25" s="34"/>
      <c r="AF25" s="34"/>
      <c r="AG25" s="34"/>
    </row>
    <row r="26" spans="1:14" ht="69">
      <c r="A26" s="153" t="s">
        <v>40</v>
      </c>
      <c r="B26" s="153"/>
      <c r="C26" s="153"/>
      <c r="D26" s="153"/>
      <c r="E26" s="153"/>
      <c r="F26" s="153"/>
      <c r="G26" s="153"/>
      <c r="H26" s="153"/>
      <c r="I26" s="153"/>
      <c r="J26" s="153"/>
      <c r="K26" s="47"/>
      <c r="L26" s="21" t="s">
        <v>44</v>
      </c>
      <c r="M26" s="21"/>
      <c r="N26" s="21"/>
    </row>
    <row r="27" spans="1:11" ht="36" customHeight="1">
      <c r="A27" s="36"/>
      <c r="B27" s="153">
        <v>2014</v>
      </c>
      <c r="C27" s="153"/>
      <c r="D27" s="153">
        <v>2015</v>
      </c>
      <c r="E27" s="153"/>
      <c r="F27" s="153">
        <v>2016</v>
      </c>
      <c r="G27" s="153"/>
      <c r="H27" s="153"/>
      <c r="I27" s="153"/>
      <c r="J27" s="31" t="s">
        <v>81</v>
      </c>
      <c r="K27" s="47"/>
    </row>
    <row r="28" spans="1:11" ht="50.25" customHeight="1">
      <c r="A28" s="31" t="s">
        <v>0</v>
      </c>
      <c r="B28" s="154"/>
      <c r="C28" s="155"/>
      <c r="D28" s="154"/>
      <c r="E28" s="155"/>
      <c r="F28" s="154"/>
      <c r="G28" s="155"/>
      <c r="H28" s="154"/>
      <c r="I28" s="155"/>
      <c r="J28" s="38">
        <f>+SUM(B28:I28)</f>
        <v>0</v>
      </c>
      <c r="K28" s="48"/>
    </row>
    <row r="29" spans="1:11" ht="53.25" customHeight="1">
      <c r="A29" s="31" t="s">
        <v>23</v>
      </c>
      <c r="B29" s="154"/>
      <c r="C29" s="155"/>
      <c r="D29" s="154"/>
      <c r="E29" s="155"/>
      <c r="F29" s="154"/>
      <c r="G29" s="155"/>
      <c r="H29" s="154"/>
      <c r="I29" s="155"/>
      <c r="J29" s="38">
        <f>+SUM(B29:I29)</f>
        <v>0</v>
      </c>
      <c r="K29" s="49"/>
    </row>
    <row r="30" spans="1:11" ht="30" customHeight="1">
      <c r="A30" s="31" t="s">
        <v>1</v>
      </c>
      <c r="B30" s="154"/>
      <c r="C30" s="155"/>
      <c r="D30" s="154"/>
      <c r="E30" s="155"/>
      <c r="F30" s="154"/>
      <c r="G30" s="155"/>
      <c r="H30" s="154"/>
      <c r="I30" s="155"/>
      <c r="J30" s="38">
        <f>+SUM(B30:I30)</f>
        <v>0</v>
      </c>
      <c r="K30" s="49"/>
    </row>
    <row r="31" spans="1:11" ht="30" customHeight="1">
      <c r="A31" s="31" t="s">
        <v>2</v>
      </c>
      <c r="B31" s="154"/>
      <c r="C31" s="155"/>
      <c r="D31" s="154"/>
      <c r="E31" s="155"/>
      <c r="F31" s="154"/>
      <c r="G31" s="155"/>
      <c r="H31" s="154"/>
      <c r="I31" s="155"/>
      <c r="J31" s="38">
        <f>+SUM(B31:I31)</f>
        <v>0</v>
      </c>
      <c r="K31" s="49"/>
    </row>
    <row r="32" spans="1:11" ht="30" customHeight="1">
      <c r="A32" s="31" t="s">
        <v>3</v>
      </c>
      <c r="B32" s="151">
        <f>+SUM(B28:C31)</f>
        <v>0</v>
      </c>
      <c r="C32" s="152" t="s">
        <v>3</v>
      </c>
      <c r="D32" s="151">
        <f>+SUM(D28:E31)</f>
        <v>0</v>
      </c>
      <c r="E32" s="152" t="s">
        <v>3</v>
      </c>
      <c r="F32" s="151">
        <f>+SUM(F28:G31)</f>
        <v>0</v>
      </c>
      <c r="G32" s="152" t="s">
        <v>3</v>
      </c>
      <c r="H32" s="151">
        <f>+SUM(H28:I31)</f>
        <v>0</v>
      </c>
      <c r="I32" s="152" t="s">
        <v>3</v>
      </c>
      <c r="J32" s="37">
        <f>SUM(J28:J31)</f>
        <v>0</v>
      </c>
      <c r="K32" s="50"/>
    </row>
    <row r="33" spans="1:11" ht="30" customHeight="1">
      <c r="A33" s="139" t="s">
        <v>18</v>
      </c>
      <c r="B33" s="139"/>
      <c r="C33" s="139"/>
      <c r="D33" s="139"/>
      <c r="E33" s="139"/>
      <c r="F33" s="139"/>
      <c r="G33" s="139"/>
      <c r="H33" s="139"/>
      <c r="I33" s="122">
        <f>+J32</f>
        <v>0</v>
      </c>
      <c r="J33" s="122"/>
      <c r="K33" s="51"/>
    </row>
    <row r="34" ht="12">
      <c r="K34" s="52"/>
    </row>
    <row r="35" spans="1:11" ht="30">
      <c r="A35" s="30" t="s">
        <v>42</v>
      </c>
      <c r="B35" s="140" t="s">
        <v>50</v>
      </c>
      <c r="C35" s="140"/>
      <c r="D35" s="140"/>
      <c r="E35" s="140"/>
      <c r="F35" s="140"/>
      <c r="G35" s="140"/>
      <c r="H35" s="140"/>
      <c r="I35" s="140"/>
      <c r="J35" s="140"/>
      <c r="K35" s="53"/>
    </row>
    <row r="36" spans="1:11" ht="97.5" customHeight="1">
      <c r="A36" s="20" t="s">
        <v>41</v>
      </c>
      <c r="B36" s="150" t="s">
        <v>48</v>
      </c>
      <c r="C36" s="150"/>
      <c r="D36" s="150"/>
      <c r="E36" s="150"/>
      <c r="F36" s="150"/>
      <c r="G36" s="150"/>
      <c r="H36" s="150"/>
      <c r="I36" s="150"/>
      <c r="J36" s="150"/>
      <c r="K36" s="32"/>
    </row>
    <row r="37" spans="1:11" ht="97.5" customHeight="1">
      <c r="A37" s="20" t="s">
        <v>43</v>
      </c>
      <c r="B37" s="150" t="s">
        <v>58</v>
      </c>
      <c r="C37" s="150"/>
      <c r="D37" s="150"/>
      <c r="E37" s="150"/>
      <c r="F37" s="150"/>
      <c r="G37" s="150"/>
      <c r="H37" s="150"/>
      <c r="I37" s="150"/>
      <c r="J37" s="150"/>
      <c r="K37" s="32"/>
    </row>
    <row r="38" spans="1:11" ht="111.75" customHeight="1">
      <c r="A38" s="20" t="s">
        <v>1</v>
      </c>
      <c r="B38" s="150" t="s">
        <v>55</v>
      </c>
      <c r="C38" s="150"/>
      <c r="D38" s="150"/>
      <c r="E38" s="150"/>
      <c r="F38" s="150"/>
      <c r="G38" s="150"/>
      <c r="H38" s="150"/>
      <c r="I38" s="150"/>
      <c r="J38" s="150"/>
      <c r="K38" s="32"/>
    </row>
    <row r="39" spans="1:11" ht="97.5" customHeight="1">
      <c r="A39" s="20" t="s">
        <v>2</v>
      </c>
      <c r="B39" s="150" t="s">
        <v>49</v>
      </c>
      <c r="C39" s="150"/>
      <c r="D39" s="150"/>
      <c r="E39" s="150"/>
      <c r="F39" s="150"/>
      <c r="G39" s="150"/>
      <c r="H39" s="150"/>
      <c r="I39" s="150"/>
      <c r="J39" s="150"/>
      <c r="K39" s="32"/>
    </row>
    <row r="40" ht="12">
      <c r="K40" s="52"/>
    </row>
    <row r="41" ht="12">
      <c r="K41" s="52"/>
    </row>
    <row r="42" ht="36" customHeight="1">
      <c r="K42" s="52"/>
    </row>
    <row r="43" ht="12">
      <c r="K43" s="52"/>
    </row>
    <row r="44" ht="12">
      <c r="K44" s="52"/>
    </row>
    <row r="45" ht="30" customHeight="1">
      <c r="K45" s="52"/>
    </row>
    <row r="46" ht="12">
      <c r="K46" s="52"/>
    </row>
    <row r="47" ht="12">
      <c r="K47" s="52"/>
    </row>
    <row r="48" ht="12">
      <c r="K48" s="52"/>
    </row>
    <row r="49" ht="12">
      <c r="K49" s="52"/>
    </row>
    <row r="50" ht="12">
      <c r="K50" s="52"/>
    </row>
    <row r="51" spans="1:11" ht="24" hidden="1" outlineLevel="1">
      <c r="A51" s="9" t="s">
        <v>9</v>
      </c>
      <c r="B51" s="9" t="s">
        <v>10</v>
      </c>
      <c r="C51" s="9" t="s">
        <v>12</v>
      </c>
      <c r="D51" s="8"/>
      <c r="K51" s="52"/>
    </row>
    <row r="52" spans="1:11" ht="12" customHeight="1" hidden="1" outlineLevel="1">
      <c r="A52" s="141" t="s">
        <v>6</v>
      </c>
      <c r="B52" s="23" t="str">
        <f>+'1.Matriz de Plan de acción'!L6</f>
        <v>1.     Estructuración de procesos curriculares, pedagógicos y didácticos y consolidación de un sistema de gestión académica y curricular
2. Aseguramiento de la calidad y aprobación de registros calificados de los programas de pregrado y posgrado
3.    Proyección de la formación y del conocimiento de la salud pública en ámbitos institucionales y comunitarios para la intervención social en salud pública
4.     Desarrollo del programa de tutorías y mentorías como estrategia que contribuye a la permanencia y eficiencia terminal del estudiante de pregrado (actividad apoyada por estudiantes 
5.     Fortalecimiento y reorientación de la proyección social en salud pública.
6.     Proyecto de fortalecimiento de capacidades para la investigación
</v>
      </c>
      <c r="C52" s="9" t="str">
        <f>+'1.Matriz de Plan de acción'!N6</f>
        <v>P1 = $ 600.000.000
P2= $448.000.000
P3= $ 235000000
P4= $ 50000000
P5= $ 552000000
P6= $ 56000000</v>
      </c>
      <c r="D52" s="8"/>
      <c r="K52" s="52"/>
    </row>
    <row r="53" spans="1:11" ht="24" hidden="1" outlineLevel="1">
      <c r="A53" s="142"/>
      <c r="B53" s="23">
        <f>+'1.Matriz de Plan de acción'!L7</f>
        <v>0</v>
      </c>
      <c r="C53" s="9" t="str">
        <f>+'1.Matriz de Plan de acción'!N7</f>
        <v>P2 = $ 448.000.000</v>
      </c>
      <c r="D53" s="8"/>
      <c r="K53" s="52"/>
    </row>
    <row r="54" spans="1:11" ht="15" hidden="1" outlineLevel="1">
      <c r="A54" s="142"/>
      <c r="B54" s="23" t="e">
        <f>+'1.Matriz de Plan de acción'!#REF!</f>
        <v>#REF!</v>
      </c>
      <c r="C54" s="9" t="e">
        <f>+'1.Matriz de Plan de acción'!#REF!</f>
        <v>#REF!</v>
      </c>
      <c r="D54" s="8"/>
      <c r="K54" s="52"/>
    </row>
    <row r="55" spans="1:11" ht="15" hidden="1" outlineLevel="1">
      <c r="A55" s="142"/>
      <c r="B55" s="23" t="e">
        <f>+'1.Matriz de Plan de acción'!#REF!</f>
        <v>#REF!</v>
      </c>
      <c r="C55" s="9" t="e">
        <f>+'1.Matriz de Plan de acción'!#REF!</f>
        <v>#REF!</v>
      </c>
      <c r="D55" s="8"/>
      <c r="K55" s="52"/>
    </row>
    <row r="56" spans="1:11" ht="270" hidden="1" outlineLevel="1">
      <c r="A56" s="142"/>
      <c r="B56" s="23" t="str">
        <f>+'1.Matriz de Plan de acción'!L29</f>
        <v>1.     Fortalecimiento del acervo relacional
2.     Fortalecimiento de la internacionalización Docencia-Extensión-Investigación
</v>
      </c>
      <c r="C56" s="9" t="str">
        <f>+'1.Matriz de Plan de acción'!N29</f>
        <v>P1 = $ 123.000.000
P2= $99.000.000</v>
      </c>
      <c r="D56" s="8"/>
      <c r="K56" s="52"/>
    </row>
    <row r="57" spans="1:11" ht="15" hidden="1" outlineLevel="1">
      <c r="A57" s="142"/>
      <c r="B57" s="23">
        <f>+'1.Matriz de Plan de acción'!L31</f>
        <v>0</v>
      </c>
      <c r="C57" s="9">
        <f>+'1.Matriz de Plan de acción'!N31</f>
        <v>0</v>
      </c>
      <c r="D57" s="8"/>
      <c r="K57" s="52"/>
    </row>
    <row r="58" spans="1:11" ht="24" hidden="1" outlineLevel="1">
      <c r="A58" s="143"/>
      <c r="B58" s="23">
        <f>+'1.Matriz de Plan de acción'!L32</f>
        <v>0</v>
      </c>
      <c r="C58" s="9" t="str">
        <f>+'1.Matriz de Plan de acción'!N30</f>
        <v>P2 = $ 99.000.000</v>
      </c>
      <c r="D58" s="8"/>
      <c r="K58" s="52"/>
    </row>
    <row r="59" spans="1:11" ht="240" hidden="1" outlineLevel="1">
      <c r="A59" s="141" t="s">
        <v>52</v>
      </c>
      <c r="B59" s="23" t="str">
        <f>+'1.Matriz de Plan de acción'!L33</f>
        <v>
1.Consolidación del programa de egresados
2.Fortalecimiento del bienestar y la seguridad y salud en el trabajo
</v>
      </c>
      <c r="C59" s="9" t="str">
        <f>+'1.Matriz de Plan de acción'!N37</f>
        <v>P1= $ 30.000.000
P2= $ 239.000.000</v>
      </c>
      <c r="D59" s="8"/>
      <c r="K59" s="52"/>
    </row>
    <row r="60" spans="1:11" ht="15" hidden="1" outlineLevel="1">
      <c r="A60" s="142"/>
      <c r="B60" s="23" t="e">
        <f>+'1.Matriz de Plan de acción'!#REF!</f>
        <v>#REF!</v>
      </c>
      <c r="C60" s="9" t="e">
        <f>+'1.Matriz de Plan de acción'!#REF!</f>
        <v>#REF!</v>
      </c>
      <c r="D60" s="8"/>
      <c r="K60" s="52"/>
    </row>
    <row r="61" spans="1:11" ht="15" hidden="1" outlineLevel="1">
      <c r="A61" s="143"/>
      <c r="B61" s="23">
        <f>+'1.Matriz de Plan de acción'!L42</f>
        <v>0</v>
      </c>
      <c r="C61" s="9" t="e">
        <f>+'1.Matriz de Plan de acción'!#REF!</f>
        <v>#REF!</v>
      </c>
      <c r="D61" s="8"/>
      <c r="K61" s="52"/>
    </row>
    <row r="62" spans="1:11" ht="30" hidden="1" outlineLevel="1">
      <c r="A62" s="24" t="s">
        <v>25</v>
      </c>
      <c r="B62" s="23">
        <f>+'1.Matriz de Plan de acción'!L42</f>
        <v>0</v>
      </c>
      <c r="C62" s="9" t="e">
        <f>+'1.Matriz de Plan de acción'!#REF!</f>
        <v>#REF!</v>
      </c>
      <c r="D62" s="8"/>
      <c r="K62" s="52"/>
    </row>
    <row r="63" spans="1:11" ht="15" hidden="1" outlineLevel="1">
      <c r="A63" s="141" t="s">
        <v>46</v>
      </c>
      <c r="B63" s="23" t="e">
        <f>+'1.Matriz de Plan de acción'!#REF!</f>
        <v>#REF!</v>
      </c>
      <c r="C63" s="9" t="e">
        <f>+'1.Matriz de Plan de acción'!#REF!</f>
        <v>#REF!</v>
      </c>
      <c r="D63" s="8"/>
      <c r="K63" s="52"/>
    </row>
    <row r="64" spans="1:11" ht="72" hidden="1" outlineLevel="1">
      <c r="A64" s="142"/>
      <c r="B64" s="23">
        <f>+'1.Matriz de Plan de acción'!L43</f>
        <v>0</v>
      </c>
      <c r="C64" s="9" t="str">
        <f>+'1.Matriz de Plan de acción'!N41</f>
        <v>P1 = $ 60.000.000
P2= $ 514.000.000
P3= $ 378.000.000</v>
      </c>
      <c r="D64" s="8"/>
      <c r="K64" s="52"/>
    </row>
    <row r="65" spans="1:11" ht="24" hidden="1" outlineLevel="1">
      <c r="A65" s="142"/>
      <c r="B65" s="23" t="e">
        <f>+'1.Matriz de Plan de acción'!#REF!</f>
        <v>#REF!</v>
      </c>
      <c r="C65" s="9" t="str">
        <f>+'1.Matriz de Plan de acción'!N45</f>
        <v>P1 = $ 49.000.000</v>
      </c>
      <c r="D65" s="8"/>
      <c r="K65" s="52"/>
    </row>
    <row r="66" spans="1:11" ht="33.75" customHeight="1" hidden="1" outlineLevel="1">
      <c r="A66" s="142"/>
      <c r="B66" s="23" t="e">
        <f>+'1.Matriz de Plan de acción'!#REF!</f>
        <v>#REF!</v>
      </c>
      <c r="C66" s="9" t="e">
        <f>+'1.Matriz de Plan de acción'!#REF!</f>
        <v>#REF!</v>
      </c>
      <c r="D66" s="8"/>
      <c r="K66" s="52"/>
    </row>
    <row r="67" spans="1:11" ht="15" hidden="1" outlineLevel="1">
      <c r="A67" s="142"/>
      <c r="B67" s="23" t="e">
        <f>+'1.Matriz de Plan de acción'!#REF!</f>
        <v>#REF!</v>
      </c>
      <c r="C67" s="9" t="e">
        <f>+'1.Matriz de Plan de acción'!#REF!</f>
        <v>#REF!</v>
      </c>
      <c r="D67" s="8"/>
      <c r="K67" s="52"/>
    </row>
    <row r="68" spans="1:11" ht="15" hidden="1" outlineLevel="1">
      <c r="A68" s="142"/>
      <c r="B68" s="23" t="e">
        <f>+'1.Matriz de Plan de acción'!#REF!</f>
        <v>#REF!</v>
      </c>
      <c r="C68" s="9" t="e">
        <f>+'1.Matriz de Plan de acción'!#REF!</f>
        <v>#REF!</v>
      </c>
      <c r="D68" s="8"/>
      <c r="K68" s="52"/>
    </row>
    <row r="69" spans="1:11" ht="15" hidden="1" outlineLevel="1">
      <c r="A69" s="142"/>
      <c r="B69" s="23" t="e">
        <f>+'1.Matriz de Plan de acción'!#REF!</f>
        <v>#REF!</v>
      </c>
      <c r="C69" s="9" t="e">
        <f>+'1.Matriz de Plan de acción'!#REF!</f>
        <v>#REF!</v>
      </c>
      <c r="D69" s="8"/>
      <c r="K69" s="52"/>
    </row>
    <row r="70" spans="1:11" ht="24" hidden="1" outlineLevel="1">
      <c r="A70" s="142"/>
      <c r="B70" s="23" t="e">
        <f>+'1.Matriz de Plan de acción'!#REF!</f>
        <v>#REF!</v>
      </c>
      <c r="C70" s="9" t="str">
        <f>+'1.Matriz de Plan de acción'!N46</f>
        <v>P1  = $ 69.000.000</v>
      </c>
      <c r="D70" s="8"/>
      <c r="K70" s="52"/>
    </row>
    <row r="71" spans="1:11" ht="45" customHeight="1" hidden="1" outlineLevel="1">
      <c r="A71" s="142"/>
      <c r="B71" s="23" t="e">
        <f>+'1.Matriz de Plan de acción'!#REF!</f>
        <v>#REF!</v>
      </c>
      <c r="C71" s="9" t="e">
        <f>+'1.Matriz de Plan de acción'!#REF!</f>
        <v>#REF!</v>
      </c>
      <c r="D71" s="8"/>
      <c r="K71" s="52"/>
    </row>
    <row r="72" spans="1:11" ht="15" hidden="1" outlineLevel="1">
      <c r="A72" s="142"/>
      <c r="B72" s="23" t="e">
        <f>+'1.Matriz de Plan de acción'!#REF!</f>
        <v>#REF!</v>
      </c>
      <c r="C72" s="9" t="e">
        <f>+'1.Matriz de Plan de acción'!#REF!</f>
        <v>#REF!</v>
      </c>
      <c r="D72" s="8"/>
      <c r="K72" s="52"/>
    </row>
    <row r="73" spans="1:11" ht="15" hidden="1" outlineLevel="1">
      <c r="A73" s="142"/>
      <c r="B73" s="23" t="e">
        <f>+'1.Matriz de Plan de acción'!#REF!</f>
        <v>#REF!</v>
      </c>
      <c r="C73" s="9" t="e">
        <f>+'1.Matriz de Plan de acción'!#REF!</f>
        <v>#REF!</v>
      </c>
      <c r="D73" s="8"/>
      <c r="K73" s="52"/>
    </row>
    <row r="74" spans="1:11" ht="15" hidden="1" outlineLevel="1">
      <c r="A74" s="142"/>
      <c r="B74" s="23" t="e">
        <f>+'1.Matriz de Plan de acción'!#REF!</f>
        <v>#REF!</v>
      </c>
      <c r="C74" s="9" t="e">
        <f>+'1.Matriz de Plan de acción'!#REF!</f>
        <v>#REF!</v>
      </c>
      <c r="D74" s="8"/>
      <c r="K74" s="52"/>
    </row>
    <row r="75" spans="1:11" ht="22.5" customHeight="1" hidden="1" outlineLevel="1">
      <c r="A75" s="142"/>
      <c r="B75" s="23" t="e">
        <f>+'1.Matriz de Plan de acción'!#REF!</f>
        <v>#REF!</v>
      </c>
      <c r="C75" s="9" t="e">
        <f>+'1.Matriz de Plan de acción'!#REF!</f>
        <v>#REF!</v>
      </c>
      <c r="D75" s="8"/>
      <c r="K75" s="52"/>
    </row>
    <row r="76" spans="1:11" ht="15" hidden="1" outlineLevel="1">
      <c r="A76" s="142"/>
      <c r="B76" s="23" t="e">
        <f>+'1.Matriz de Plan de acción'!#REF!</f>
        <v>#REF!</v>
      </c>
      <c r="C76" s="9" t="e">
        <f>+'1.Matriz de Plan de acción'!#REF!</f>
        <v>#REF!</v>
      </c>
      <c r="D76" s="8"/>
      <c r="K76" s="52"/>
    </row>
    <row r="77" spans="1:11" ht="15" hidden="1" outlineLevel="1">
      <c r="A77" s="142"/>
      <c r="B77" s="23" t="e">
        <f>+'1.Matriz de Plan de acción'!#REF!</f>
        <v>#REF!</v>
      </c>
      <c r="C77" s="9" t="e">
        <f>+'1.Matriz de Plan de acción'!#REF!</f>
        <v>#REF!</v>
      </c>
      <c r="D77" s="8"/>
      <c r="K77" s="52"/>
    </row>
    <row r="78" spans="1:11" ht="33.75" customHeight="1" hidden="1" outlineLevel="1">
      <c r="A78" s="144" t="s">
        <v>26</v>
      </c>
      <c r="B78" s="23" t="e">
        <f>+'1.Matriz de Plan de acción'!#REF!</f>
        <v>#REF!</v>
      </c>
      <c r="C78" s="9" t="e">
        <f>+'1.Matriz de Plan de acción'!#REF!</f>
        <v>#REF!</v>
      </c>
      <c r="D78" s="8"/>
      <c r="K78" s="52"/>
    </row>
    <row r="79" spans="1:11" ht="15" hidden="1" outlineLevel="1">
      <c r="A79" s="145"/>
      <c r="B79" s="23" t="e">
        <f>+'1.Matriz de Plan de acción'!#REF!</f>
        <v>#REF!</v>
      </c>
      <c r="C79" s="9" t="e">
        <f>+'1.Matriz de Plan de acción'!#REF!</f>
        <v>#REF!</v>
      </c>
      <c r="D79" s="8"/>
      <c r="K79" s="52"/>
    </row>
    <row r="80" spans="1:11" ht="15" hidden="1" outlineLevel="1">
      <c r="A80" s="145"/>
      <c r="B80" s="23" t="e">
        <f>+'1.Matriz de Plan de acción'!#REF!</f>
        <v>#REF!</v>
      </c>
      <c r="C80" s="9" t="e">
        <f>+'1.Matriz de Plan de acción'!#REF!</f>
        <v>#REF!</v>
      </c>
      <c r="D80" s="8"/>
      <c r="K80" s="52"/>
    </row>
    <row r="81" spans="1:11" ht="15" hidden="1" outlineLevel="1">
      <c r="A81" s="146"/>
      <c r="B81" s="23" t="e">
        <f>+'1.Matriz de Plan de acción'!#REF!</f>
        <v>#REF!</v>
      </c>
      <c r="C81" s="9" t="e">
        <f>+'1.Matriz de Plan de acción'!#REF!</f>
        <v>#REF!</v>
      </c>
      <c r="D81" s="8"/>
      <c r="K81" s="52"/>
    </row>
    <row r="82" spans="1:11" ht="22.5" customHeight="1" hidden="1" outlineLevel="1">
      <c r="A82" s="147" t="s">
        <v>51</v>
      </c>
      <c r="B82" s="23" t="e">
        <f>+'1.Matriz de Plan de acción'!#REF!</f>
        <v>#REF!</v>
      </c>
      <c r="C82" s="9" t="e">
        <f>+'1.Matriz de Plan de acción'!#REF!</f>
        <v>#REF!</v>
      </c>
      <c r="D82" s="8"/>
      <c r="K82" s="52"/>
    </row>
    <row r="83" spans="1:11" ht="15" hidden="1" outlineLevel="1">
      <c r="A83" s="148"/>
      <c r="B83" s="23" t="e">
        <f>+'1.Matriz de Plan de acción'!#REF!</f>
        <v>#REF!</v>
      </c>
      <c r="C83" s="9" t="e">
        <f>+'1.Matriz de Plan de acción'!#REF!</f>
        <v>#REF!</v>
      </c>
      <c r="D83" s="8"/>
      <c r="K83" s="52"/>
    </row>
    <row r="84" spans="1:11" ht="15" hidden="1" outlineLevel="1">
      <c r="A84" s="148"/>
      <c r="B84" s="23" t="e">
        <f>+'1.Matriz de Plan de acción'!#REF!</f>
        <v>#REF!</v>
      </c>
      <c r="C84" s="9" t="e">
        <f>+'1.Matriz de Plan de acción'!#REF!</f>
        <v>#REF!</v>
      </c>
      <c r="D84" s="8"/>
      <c r="K84" s="52"/>
    </row>
    <row r="85" spans="1:11" ht="22.5" customHeight="1" hidden="1" outlineLevel="1">
      <c r="A85" s="148"/>
      <c r="B85" s="23" t="e">
        <f>+'1.Matriz de Plan de acción'!#REF!</f>
        <v>#REF!</v>
      </c>
      <c r="C85" s="9" t="e">
        <f>+'1.Matriz de Plan de acción'!#REF!</f>
        <v>#REF!</v>
      </c>
      <c r="D85" s="8"/>
      <c r="K85" s="52"/>
    </row>
    <row r="86" spans="1:11" ht="15" hidden="1" outlineLevel="1">
      <c r="A86" s="148"/>
      <c r="B86" s="23" t="e">
        <f>+'1.Matriz de Plan de acción'!#REF!</f>
        <v>#REF!</v>
      </c>
      <c r="C86" s="9" t="e">
        <f>+'1.Matriz de Plan de acción'!#REF!</f>
        <v>#REF!</v>
      </c>
      <c r="D86" s="8"/>
      <c r="K86" s="52"/>
    </row>
    <row r="87" spans="1:11" ht="12" customHeight="1" hidden="1" outlineLevel="1">
      <c r="A87" s="148"/>
      <c r="B87" s="23" t="e">
        <f>+'1.Matriz de Plan de acción'!#REF!</f>
        <v>#REF!</v>
      </c>
      <c r="C87" s="9" t="e">
        <f>+'1.Matriz de Plan de acción'!#REF!</f>
        <v>#REF!</v>
      </c>
      <c r="D87" s="8"/>
      <c r="K87" s="52"/>
    </row>
    <row r="88" spans="1:11" ht="15" hidden="1" outlineLevel="1">
      <c r="A88" s="148"/>
      <c r="B88" s="23" t="e">
        <f>+'1.Matriz de Plan de acción'!#REF!</f>
        <v>#REF!</v>
      </c>
      <c r="C88" s="9" t="e">
        <f>+'1.Matriz de Plan de acción'!#REF!</f>
        <v>#REF!</v>
      </c>
      <c r="D88" s="8"/>
      <c r="K88" s="52"/>
    </row>
    <row r="89" spans="1:11" ht="22.5" customHeight="1" hidden="1" outlineLevel="1">
      <c r="A89" s="148"/>
      <c r="B89" s="23" t="e">
        <f>+'1.Matriz de Plan de acción'!#REF!</f>
        <v>#REF!</v>
      </c>
      <c r="C89" s="9" t="e">
        <f>+'1.Matriz de Plan de acción'!#REF!</f>
        <v>#REF!</v>
      </c>
      <c r="D89" s="8"/>
      <c r="K89" s="52"/>
    </row>
    <row r="90" spans="1:11" ht="15" hidden="1" outlineLevel="1">
      <c r="A90" s="148"/>
      <c r="B90" s="23" t="e">
        <f>+'1.Matriz de Plan de acción'!#REF!</f>
        <v>#REF!</v>
      </c>
      <c r="C90" s="9" t="e">
        <f>+'1.Matriz de Plan de acción'!#REF!</f>
        <v>#REF!</v>
      </c>
      <c r="D90" s="8"/>
      <c r="K90" s="52"/>
    </row>
    <row r="91" spans="1:11" ht="15" hidden="1" outlineLevel="1">
      <c r="A91" s="148"/>
      <c r="B91" s="23" t="e">
        <f>+'1.Matriz de Plan de acción'!#REF!</f>
        <v>#REF!</v>
      </c>
      <c r="C91" s="9" t="e">
        <f>+'1.Matriz de Plan de acción'!#REF!</f>
        <v>#REF!</v>
      </c>
      <c r="D91" s="8"/>
      <c r="K91" s="52"/>
    </row>
    <row r="92" spans="1:11" ht="15" hidden="1" outlineLevel="1">
      <c r="A92" s="149"/>
      <c r="B92" s="23" t="e">
        <f>+'1.Matriz de Plan de acción'!#REF!</f>
        <v>#REF!</v>
      </c>
      <c r="C92" s="9" t="e">
        <f>+'1.Matriz de Plan de acción'!#REF!</f>
        <v>#REF!</v>
      </c>
      <c r="D92" s="8"/>
      <c r="K92" s="52"/>
    </row>
    <row r="93" spans="1:11" ht="15" hidden="1" outlineLevel="1">
      <c r="A93" s="147" t="s">
        <v>27</v>
      </c>
      <c r="B93" s="23" t="e">
        <f>+'1.Matriz de Plan de acción'!#REF!</f>
        <v>#REF!</v>
      </c>
      <c r="C93" s="9" t="e">
        <f>+'1.Matriz de Plan de acción'!#REF!</f>
        <v>#REF!</v>
      </c>
      <c r="D93" s="8"/>
      <c r="K93" s="52"/>
    </row>
    <row r="94" spans="1:11" ht="15" hidden="1" outlineLevel="1">
      <c r="A94" s="148"/>
      <c r="B94" s="23" t="e">
        <f>+'1.Matriz de Plan de acción'!#REF!</f>
        <v>#REF!</v>
      </c>
      <c r="C94" s="9" t="e">
        <f>+'1.Matriz de Plan de acción'!#REF!</f>
        <v>#REF!</v>
      </c>
      <c r="D94" s="8"/>
      <c r="K94" s="52"/>
    </row>
    <row r="95" spans="1:11" ht="15" hidden="1" outlineLevel="1">
      <c r="A95" s="148"/>
      <c r="B95" s="23" t="e">
        <f>+'1.Matriz de Plan de acción'!#REF!</f>
        <v>#REF!</v>
      </c>
      <c r="C95" s="9" t="e">
        <f>+'1.Matriz de Plan de acción'!#REF!</f>
        <v>#REF!</v>
      </c>
      <c r="D95" s="8"/>
      <c r="K95" s="52"/>
    </row>
    <row r="96" spans="1:11" ht="15" hidden="1" outlineLevel="1">
      <c r="A96" s="148"/>
      <c r="B96" s="23" t="e">
        <f>+'1.Matriz de Plan de acción'!#REF!</f>
        <v>#REF!</v>
      </c>
      <c r="C96" s="9" t="e">
        <f>+'1.Matriz de Plan de acción'!#REF!</f>
        <v>#REF!</v>
      </c>
      <c r="D96" s="8"/>
      <c r="K96" s="52"/>
    </row>
    <row r="97" spans="1:11" ht="15" hidden="1" outlineLevel="1">
      <c r="A97" s="149"/>
      <c r="B97" s="23" t="e">
        <f>+'1.Matriz de Plan de acción'!#REF!</f>
        <v>#REF!</v>
      </c>
      <c r="C97" s="9" t="e">
        <f>+'1.Matriz de Plan de acción'!#REF!</f>
        <v>#REF!</v>
      </c>
      <c r="D97" s="8"/>
      <c r="K97" s="52"/>
    </row>
    <row r="98" spans="1:11" ht="15" hidden="1" outlineLevel="1">
      <c r="A98" s="138" t="s">
        <v>7</v>
      </c>
      <c r="B98" s="23" t="e">
        <f>+'1.Matriz de Plan de acción'!#REF!</f>
        <v>#REF!</v>
      </c>
      <c r="C98" s="9" t="e">
        <f>+'1.Matriz de Plan de acción'!#REF!</f>
        <v>#REF!</v>
      </c>
      <c r="D98" s="8"/>
      <c r="K98" s="52"/>
    </row>
    <row r="99" spans="1:11" ht="15" hidden="1" outlineLevel="1">
      <c r="A99" s="138"/>
      <c r="B99" s="23" t="e">
        <f>+'1.Matriz de Plan de acción'!#REF!</f>
        <v>#REF!</v>
      </c>
      <c r="C99" s="9" t="e">
        <f>+'1.Matriz de Plan de acción'!#REF!</f>
        <v>#REF!</v>
      </c>
      <c r="D99" s="8"/>
      <c r="K99" s="52"/>
    </row>
    <row r="100" spans="1:11" ht="15" hidden="1" outlineLevel="1">
      <c r="A100" s="138"/>
      <c r="B100" s="23" t="e">
        <f>+'1.Matriz de Plan de acción'!#REF!</f>
        <v>#REF!</v>
      </c>
      <c r="C100" s="9" t="e">
        <f>+'1.Matriz de Plan de acción'!#REF!</f>
        <v>#REF!</v>
      </c>
      <c r="D100" s="8"/>
      <c r="K100" s="52"/>
    </row>
    <row r="101" spans="1:11" ht="15" hidden="1" outlineLevel="1">
      <c r="A101" s="138"/>
      <c r="B101" s="23" t="e">
        <f>+'1.Matriz de Plan de acción'!#REF!</f>
        <v>#REF!</v>
      </c>
      <c r="C101" s="9" t="e">
        <f>+'1.Matriz de Plan de acción'!#REF!</f>
        <v>#REF!</v>
      </c>
      <c r="D101" s="8"/>
      <c r="K101" s="52"/>
    </row>
    <row r="102" spans="1:11" ht="15" hidden="1" outlineLevel="1">
      <c r="A102" s="138"/>
      <c r="B102" s="23" t="e">
        <f>+'1.Matriz de Plan de acción'!#REF!</f>
        <v>#REF!</v>
      </c>
      <c r="C102" s="9" t="e">
        <f>+'1.Matriz de Plan de acción'!#REF!</f>
        <v>#REF!</v>
      </c>
      <c r="D102" s="8"/>
      <c r="K102" s="52"/>
    </row>
    <row r="103" spans="1:11" ht="15" customHeight="1" hidden="1" outlineLevel="1">
      <c r="A103" s="138" t="s">
        <v>8</v>
      </c>
      <c r="B103" s="23" t="e">
        <f>+'1.Matriz de Plan de acción'!#REF!</f>
        <v>#REF!</v>
      </c>
      <c r="C103" s="9" t="e">
        <f>+'1.Matriz de Plan de acción'!#REF!</f>
        <v>#REF!</v>
      </c>
      <c r="D103" s="8"/>
      <c r="K103" s="52"/>
    </row>
    <row r="104" spans="1:11" ht="15" hidden="1" outlineLevel="1">
      <c r="A104" s="138"/>
      <c r="B104" s="23" t="e">
        <f>+'1.Matriz de Plan de acción'!#REF!</f>
        <v>#REF!</v>
      </c>
      <c r="C104" s="9" t="e">
        <f>+'1.Matriz de Plan de acción'!#REF!</f>
        <v>#REF!</v>
      </c>
      <c r="D104" s="8"/>
      <c r="K104" s="52"/>
    </row>
    <row r="105" spans="1:11" ht="15" hidden="1" outlineLevel="1">
      <c r="A105" s="138"/>
      <c r="B105" s="23" t="e">
        <f>+'1.Matriz de Plan de acción'!#REF!</f>
        <v>#REF!</v>
      </c>
      <c r="C105" s="9" t="e">
        <f>+'1.Matriz de Plan de acción'!#REF!</f>
        <v>#REF!</v>
      </c>
      <c r="D105" s="8"/>
      <c r="K105" s="52"/>
    </row>
    <row r="106" spans="1:11" ht="15" hidden="1" outlineLevel="1">
      <c r="A106" s="138"/>
      <c r="B106" s="23" t="e">
        <f>+'1.Matriz de Plan de acción'!#REF!</f>
        <v>#REF!</v>
      </c>
      <c r="C106" s="9" t="e">
        <f>+'1.Matriz de Plan de acción'!#REF!</f>
        <v>#REF!</v>
      </c>
      <c r="D106" s="8"/>
      <c r="K106" s="52"/>
    </row>
    <row r="107" spans="1:11" ht="15" hidden="1" outlineLevel="1">
      <c r="A107" s="138" t="s">
        <v>47</v>
      </c>
      <c r="B107" s="23" t="e">
        <f>+'1.Matriz de Plan de acción'!#REF!</f>
        <v>#REF!</v>
      </c>
      <c r="C107" s="9" t="e">
        <f>+'1.Matriz de Plan de acción'!#REF!</f>
        <v>#REF!</v>
      </c>
      <c r="D107" s="8"/>
      <c r="K107" s="52"/>
    </row>
    <row r="108" spans="1:11" ht="15" hidden="1" outlineLevel="1">
      <c r="A108" s="138"/>
      <c r="B108" s="23" t="e">
        <f>+'1.Matriz de Plan de acción'!#REF!</f>
        <v>#REF!</v>
      </c>
      <c r="C108" s="9" t="e">
        <f>+'1.Matriz de Plan de acción'!#REF!</f>
        <v>#REF!</v>
      </c>
      <c r="D108" s="8"/>
      <c r="K108" s="52"/>
    </row>
    <row r="109" spans="1:11" ht="15" hidden="1" outlineLevel="1">
      <c r="A109" s="138"/>
      <c r="B109" s="23" t="e">
        <f>+'1.Matriz de Plan de acción'!#REF!</f>
        <v>#REF!</v>
      </c>
      <c r="C109" s="9" t="e">
        <f>+'1.Matriz de Plan de acción'!#REF!</f>
        <v>#REF!</v>
      </c>
      <c r="D109" s="8"/>
      <c r="K109" s="52"/>
    </row>
    <row r="110" spans="1:11" ht="15" hidden="1" outlineLevel="1">
      <c r="A110" s="138" t="s">
        <v>28</v>
      </c>
      <c r="B110" s="23" t="e">
        <f>+'1.Matriz de Plan de acción'!#REF!</f>
        <v>#REF!</v>
      </c>
      <c r="C110" s="9" t="e">
        <f>+'1.Matriz de Plan de acción'!#REF!</f>
        <v>#REF!</v>
      </c>
      <c r="D110" s="8"/>
      <c r="K110" s="52"/>
    </row>
    <row r="111" spans="1:11" ht="15" hidden="1" outlineLevel="1">
      <c r="A111" s="138"/>
      <c r="B111" s="23" t="e">
        <f>+'1.Matriz de Plan de acción'!#REF!</f>
        <v>#REF!</v>
      </c>
      <c r="C111" s="9" t="e">
        <f>+'1.Matriz de Plan de acción'!#REF!</f>
        <v>#REF!</v>
      </c>
      <c r="D111" s="8"/>
      <c r="K111" s="52"/>
    </row>
    <row r="112" spans="1:11" ht="15" hidden="1" outlineLevel="1">
      <c r="A112" s="138"/>
      <c r="B112" s="23" t="e">
        <f>+'1.Matriz de Plan de acción'!#REF!</f>
        <v>#REF!</v>
      </c>
      <c r="C112" s="9" t="e">
        <f>+'1.Matriz de Plan de acción'!#REF!</f>
        <v>#REF!</v>
      </c>
      <c r="D112" s="8"/>
      <c r="K112" s="52"/>
    </row>
    <row r="113" spans="1:11" ht="15" hidden="1" outlineLevel="1">
      <c r="A113" s="138"/>
      <c r="B113" s="23" t="e">
        <f>+'1.Matriz de Plan de acción'!#REF!</f>
        <v>#REF!</v>
      </c>
      <c r="C113" s="9" t="e">
        <f>+'1.Matriz de Plan de acción'!#REF!</f>
        <v>#REF!</v>
      </c>
      <c r="D113" s="8"/>
      <c r="K113" s="52"/>
    </row>
    <row r="114" spans="1:11" ht="15" hidden="1" outlineLevel="1">
      <c r="A114" s="138" t="s">
        <v>29</v>
      </c>
      <c r="B114" s="23" t="e">
        <f>+'1.Matriz de Plan de acción'!#REF!</f>
        <v>#REF!</v>
      </c>
      <c r="C114" s="9" t="e">
        <f>+'1.Matriz de Plan de acción'!#REF!</f>
        <v>#REF!</v>
      </c>
      <c r="D114" s="8"/>
      <c r="K114" s="52"/>
    </row>
    <row r="115" spans="1:11" ht="15" hidden="1" outlineLevel="1">
      <c r="A115" s="138"/>
      <c r="B115" s="23" t="e">
        <f>+'1.Matriz de Plan de acción'!#REF!</f>
        <v>#REF!</v>
      </c>
      <c r="C115" s="9" t="e">
        <f>+'1.Matriz de Plan de acción'!#REF!</f>
        <v>#REF!</v>
      </c>
      <c r="D115" s="8"/>
      <c r="K115" s="52"/>
    </row>
    <row r="116" spans="1:11" ht="15" hidden="1" outlineLevel="1">
      <c r="A116" s="138"/>
      <c r="B116" s="23" t="e">
        <f>+'1.Matriz de Plan de acción'!#REF!</f>
        <v>#REF!</v>
      </c>
      <c r="C116" s="9" t="e">
        <f>+'1.Matriz de Plan de acción'!#REF!</f>
        <v>#REF!</v>
      </c>
      <c r="D116" s="8"/>
      <c r="K116" s="52"/>
    </row>
    <row r="117" spans="1:11" ht="15" hidden="1" outlineLevel="1">
      <c r="A117" s="138"/>
      <c r="B117" s="23" t="e">
        <f>+'1.Matriz de Plan de acción'!#REF!</f>
        <v>#REF!</v>
      </c>
      <c r="C117" s="9" t="e">
        <f>+'1.Matriz de Plan de acción'!#REF!</f>
        <v>#REF!</v>
      </c>
      <c r="D117" s="8"/>
      <c r="K117" s="52"/>
    </row>
    <row r="118" spans="1:11" ht="15" hidden="1" outlineLevel="1">
      <c r="A118" s="138"/>
      <c r="B118" s="23" t="e">
        <f>+'1.Matriz de Plan de acción'!#REF!</f>
        <v>#REF!</v>
      </c>
      <c r="C118" s="9" t="e">
        <f>+'1.Matriz de Plan de acción'!#REF!</f>
        <v>#REF!</v>
      </c>
      <c r="K118" s="52"/>
    </row>
    <row r="119" spans="1:11" ht="15" hidden="1" outlineLevel="1">
      <c r="A119" s="138"/>
      <c r="B119" s="23" t="e">
        <f>+'1.Matriz de Plan de acción'!#REF!</f>
        <v>#REF!</v>
      </c>
      <c r="C119" s="9" t="e">
        <f>+'1.Matriz de Plan de acción'!#REF!</f>
        <v>#REF!</v>
      </c>
      <c r="K119" s="52"/>
    </row>
    <row r="120" spans="1:11" ht="15" hidden="1" outlineLevel="1">
      <c r="A120" s="138"/>
      <c r="B120" s="23" t="e">
        <f>+'1.Matriz de Plan de acción'!#REF!</f>
        <v>#REF!</v>
      </c>
      <c r="C120" s="9" t="e">
        <f>+'1.Matriz de Plan de acción'!#REF!</f>
        <v>#REF!</v>
      </c>
      <c r="K120" s="52"/>
    </row>
    <row r="121" spans="1:11" ht="15" hidden="1" outlineLevel="1">
      <c r="A121" s="138"/>
      <c r="B121" s="23" t="e">
        <f>+'1.Matriz de Plan de acción'!#REF!</f>
        <v>#REF!</v>
      </c>
      <c r="C121" s="9" t="e">
        <f>+'1.Matriz de Plan de acción'!#REF!</f>
        <v>#REF!</v>
      </c>
      <c r="K121" s="52"/>
    </row>
    <row r="122" spans="1:11" ht="12" collapsed="1">
      <c r="A122" s="8"/>
      <c r="K122" s="52"/>
    </row>
    <row r="123" spans="1:11" ht="12">
      <c r="A123" s="8"/>
      <c r="K123" s="52"/>
    </row>
    <row r="124" spans="1:11" ht="12">
      <c r="A124" s="8"/>
      <c r="K124" s="52"/>
    </row>
    <row r="125" spans="1:11" ht="12">
      <c r="A125" s="8"/>
      <c r="K125" s="52"/>
    </row>
    <row r="126" spans="1:11" ht="12">
      <c r="A126" s="8"/>
      <c r="K126" s="52"/>
    </row>
    <row r="127" spans="1:11" ht="12">
      <c r="A127" s="8"/>
      <c r="K127" s="52"/>
    </row>
    <row r="128" spans="1:11" ht="12">
      <c r="A128" s="8"/>
      <c r="K128" s="52"/>
    </row>
    <row r="129" spans="1:11" ht="12">
      <c r="A129" s="8"/>
      <c r="K129" s="52"/>
    </row>
    <row r="130" spans="1:11" ht="12">
      <c r="A130" s="8"/>
      <c r="K130" s="52"/>
    </row>
    <row r="131" spans="1:11" ht="12">
      <c r="A131" s="8"/>
      <c r="K131" s="52"/>
    </row>
    <row r="132" spans="1:11" ht="12">
      <c r="A132" s="8"/>
      <c r="K132" s="52"/>
    </row>
    <row r="133" spans="1:11" ht="12">
      <c r="A133" s="8"/>
      <c r="K133" s="52"/>
    </row>
    <row r="134" spans="1:11" ht="12">
      <c r="A134" s="8"/>
      <c r="K134" s="52"/>
    </row>
    <row r="135" spans="1:11" ht="12">
      <c r="A135" s="8"/>
      <c r="K135" s="52"/>
    </row>
    <row r="136" spans="1:11" ht="12">
      <c r="A136" s="8"/>
      <c r="K136" s="52"/>
    </row>
    <row r="137" spans="1:11" ht="12">
      <c r="A137" s="8"/>
      <c r="K137" s="52"/>
    </row>
    <row r="138" spans="1:11" ht="12">
      <c r="A138" s="8"/>
      <c r="K138" s="52"/>
    </row>
    <row r="139" spans="1:11" ht="12">
      <c r="A139" s="8"/>
      <c r="K139" s="52"/>
    </row>
    <row r="140" spans="1:11" ht="12">
      <c r="A140" s="8"/>
      <c r="K140" s="52"/>
    </row>
    <row r="141" spans="1:11" ht="12">
      <c r="A141" s="8"/>
      <c r="K141" s="52"/>
    </row>
    <row r="142" ht="12">
      <c r="K142" s="52"/>
    </row>
    <row r="143" ht="12">
      <c r="K143" s="52"/>
    </row>
    <row r="144" ht="12">
      <c r="K144" s="52"/>
    </row>
    <row r="145" ht="12">
      <c r="K145" s="52"/>
    </row>
    <row r="146" ht="12">
      <c r="K146" s="52"/>
    </row>
    <row r="147" ht="12">
      <c r="K147" s="52"/>
    </row>
    <row r="148" ht="12">
      <c r="K148" s="52"/>
    </row>
    <row r="149" ht="12">
      <c r="K149" s="52"/>
    </row>
    <row r="150" ht="12">
      <c r="K150" s="52"/>
    </row>
    <row r="151" ht="12">
      <c r="K151" s="52"/>
    </row>
    <row r="152" ht="12">
      <c r="K152" s="52"/>
    </row>
    <row r="153" ht="12">
      <c r="K153" s="52"/>
    </row>
    <row r="154" ht="12">
      <c r="K154" s="52"/>
    </row>
    <row r="155" ht="12">
      <c r="K155" s="52"/>
    </row>
    <row r="156" ht="12">
      <c r="K156" s="52"/>
    </row>
    <row r="157" ht="12">
      <c r="K157" s="52"/>
    </row>
    <row r="158" ht="12">
      <c r="K158" s="52"/>
    </row>
    <row r="159" ht="12">
      <c r="K159" s="52"/>
    </row>
    <row r="160" ht="12">
      <c r="K160" s="52"/>
    </row>
    <row r="161" ht="12">
      <c r="K161" s="52"/>
    </row>
    <row r="162" ht="12">
      <c r="K162" s="52"/>
    </row>
    <row r="163" ht="12">
      <c r="K163" s="52"/>
    </row>
    <row r="164" ht="12">
      <c r="K164" s="52"/>
    </row>
    <row r="165" ht="12">
      <c r="K165" s="52"/>
    </row>
    <row r="166" ht="12">
      <c r="K166" s="52"/>
    </row>
    <row r="167" ht="12">
      <c r="K167" s="52"/>
    </row>
    <row r="168" ht="12">
      <c r="K168" s="52"/>
    </row>
    <row r="169" ht="12">
      <c r="K169" s="52"/>
    </row>
    <row r="170" ht="12">
      <c r="K170" s="52"/>
    </row>
    <row r="171" ht="12">
      <c r="K171" s="52"/>
    </row>
    <row r="172" ht="12">
      <c r="K172" s="52"/>
    </row>
    <row r="173" ht="12">
      <c r="K173" s="52"/>
    </row>
    <row r="174" ht="12">
      <c r="K174" s="52"/>
    </row>
    <row r="175" ht="12">
      <c r="K175" s="52"/>
    </row>
    <row r="176" ht="12">
      <c r="K176" s="52"/>
    </row>
    <row r="177" ht="12">
      <c r="K177" s="52"/>
    </row>
    <row r="178" ht="12">
      <c r="K178" s="52"/>
    </row>
    <row r="179" ht="12">
      <c r="K179" s="52"/>
    </row>
    <row r="180" ht="12">
      <c r="K180" s="52"/>
    </row>
    <row r="181" ht="12">
      <c r="K181" s="52"/>
    </row>
    <row r="182" ht="12">
      <c r="K182" s="52"/>
    </row>
    <row r="183" ht="12">
      <c r="K183" s="52"/>
    </row>
    <row r="184" ht="12">
      <c r="K184" s="52"/>
    </row>
    <row r="185" ht="12">
      <c r="K185" s="52"/>
    </row>
    <row r="186" ht="12">
      <c r="K186" s="52"/>
    </row>
    <row r="187" ht="12">
      <c r="K187" s="52"/>
    </row>
    <row r="188" ht="12">
      <c r="K188" s="52"/>
    </row>
    <row r="189" ht="12">
      <c r="K189" s="52"/>
    </row>
    <row r="190" ht="12">
      <c r="K190" s="52"/>
    </row>
    <row r="191" ht="12">
      <c r="K191" s="52"/>
    </row>
    <row r="192" ht="12">
      <c r="K192" s="52"/>
    </row>
    <row r="193" ht="12">
      <c r="K193" s="52"/>
    </row>
    <row r="194" ht="12">
      <c r="K194" s="52"/>
    </row>
    <row r="195" ht="12">
      <c r="K195" s="52"/>
    </row>
    <row r="196" ht="12">
      <c r="K196" s="52"/>
    </row>
    <row r="197" ht="12">
      <c r="K197" s="52"/>
    </row>
    <row r="198" ht="12">
      <c r="K198" s="52"/>
    </row>
    <row r="199" ht="12">
      <c r="K199" s="52"/>
    </row>
    <row r="200" ht="12">
      <c r="K200" s="52"/>
    </row>
    <row r="201" ht="12">
      <c r="K201" s="52"/>
    </row>
    <row r="202" ht="12">
      <c r="K202" s="52"/>
    </row>
    <row r="203" ht="12">
      <c r="K203" s="52"/>
    </row>
    <row r="204" ht="12">
      <c r="K204" s="52"/>
    </row>
    <row r="205" ht="12">
      <c r="K205" s="52"/>
    </row>
  </sheetData>
  <sheetProtection/>
  <mergeCells count="111">
    <mergeCell ref="B32:C32"/>
    <mergeCell ref="D32:E32"/>
    <mergeCell ref="F32:G32"/>
    <mergeCell ref="B31:C31"/>
    <mergeCell ref="F31:G31"/>
    <mergeCell ref="D30:E30"/>
    <mergeCell ref="D31:E31"/>
    <mergeCell ref="B30:C30"/>
    <mergeCell ref="H31:I31"/>
    <mergeCell ref="H28:I28"/>
    <mergeCell ref="F27:G27"/>
    <mergeCell ref="F28:G28"/>
    <mergeCell ref="F29:G29"/>
    <mergeCell ref="H29:I29"/>
    <mergeCell ref="H27:I27"/>
    <mergeCell ref="H30:I30"/>
    <mergeCell ref="F30:G30"/>
    <mergeCell ref="A21:C21"/>
    <mergeCell ref="A26:J26"/>
    <mergeCell ref="A25:C25"/>
    <mergeCell ref="D28:E28"/>
    <mergeCell ref="D29:E29"/>
    <mergeCell ref="D27:E27"/>
    <mergeCell ref="B27:C27"/>
    <mergeCell ref="B28:C28"/>
    <mergeCell ref="B29:C29"/>
    <mergeCell ref="H32:I32"/>
    <mergeCell ref="F13:G13"/>
    <mergeCell ref="A14:C14"/>
    <mergeCell ref="D14:E14"/>
    <mergeCell ref="A17:C17"/>
    <mergeCell ref="A15:C15"/>
    <mergeCell ref="D15:E15"/>
    <mergeCell ref="F15:G15"/>
    <mergeCell ref="A16:C16"/>
    <mergeCell ref="A20:C20"/>
    <mergeCell ref="A78:A81"/>
    <mergeCell ref="A82:A92"/>
    <mergeCell ref="A93:A97"/>
    <mergeCell ref="B36:J36"/>
    <mergeCell ref="B37:J37"/>
    <mergeCell ref="B38:J38"/>
    <mergeCell ref="B39:J39"/>
    <mergeCell ref="A98:A102"/>
    <mergeCell ref="A103:A106"/>
    <mergeCell ref="A107:A109"/>
    <mergeCell ref="A110:A113"/>
    <mergeCell ref="A114:A121"/>
    <mergeCell ref="A33:H33"/>
    <mergeCell ref="B35:J35"/>
    <mergeCell ref="A52:A58"/>
    <mergeCell ref="A59:A61"/>
    <mergeCell ref="A63:A77"/>
    <mergeCell ref="A10:C11"/>
    <mergeCell ref="A12:C12"/>
    <mergeCell ref="D12:E12"/>
    <mergeCell ref="D17:E17"/>
    <mergeCell ref="D18:E18"/>
    <mergeCell ref="A13:C13"/>
    <mergeCell ref="D10:G10"/>
    <mergeCell ref="F12:G12"/>
    <mergeCell ref="A3:J3"/>
    <mergeCell ref="I10:I11"/>
    <mergeCell ref="F11:G11"/>
    <mergeCell ref="A6:B6"/>
    <mergeCell ref="B5:H5"/>
    <mergeCell ref="A18:C18"/>
    <mergeCell ref="D13:E13"/>
    <mergeCell ref="F16:G16"/>
    <mergeCell ref="D16:E16"/>
    <mergeCell ref="G9:H9"/>
    <mergeCell ref="A1:A2"/>
    <mergeCell ref="C7:F8"/>
    <mergeCell ref="C9:F9"/>
    <mergeCell ref="I7:J8"/>
    <mergeCell ref="I9:J9"/>
    <mergeCell ref="C6:J6"/>
    <mergeCell ref="B2:J2"/>
    <mergeCell ref="A9:B9"/>
    <mergeCell ref="A7:B8"/>
    <mergeCell ref="G7:H8"/>
    <mergeCell ref="B1:J1"/>
    <mergeCell ref="I33:J33"/>
    <mergeCell ref="A23:C23"/>
    <mergeCell ref="D23:E23"/>
    <mergeCell ref="F19:G19"/>
    <mergeCell ref="B4:J4"/>
    <mergeCell ref="D11:E11"/>
    <mergeCell ref="A24:C24"/>
    <mergeCell ref="F25:G25"/>
    <mergeCell ref="F22:G22"/>
    <mergeCell ref="L10:X10"/>
    <mergeCell ref="A19:C19"/>
    <mergeCell ref="F18:G18"/>
    <mergeCell ref="D19:E19"/>
    <mergeCell ref="F21:G21"/>
    <mergeCell ref="D25:E25"/>
    <mergeCell ref="A22:C22"/>
    <mergeCell ref="D20:E20"/>
    <mergeCell ref="F24:G24"/>
    <mergeCell ref="J10:J11"/>
    <mergeCell ref="K10:K11"/>
    <mergeCell ref="Z10:AG10"/>
    <mergeCell ref="D22:E22"/>
    <mergeCell ref="F14:G14"/>
    <mergeCell ref="D24:E24"/>
    <mergeCell ref="H10:H11"/>
    <mergeCell ref="F23:G23"/>
    <mergeCell ref="F17:G17"/>
    <mergeCell ref="D21:E21"/>
    <mergeCell ref="F20:G20"/>
  </mergeCells>
  <dataValidations count="2">
    <dataValidation allowBlank="1" showInputMessage="1" showErrorMessage="1" prompt="Registre para el período en cuestión, el valor de las inversiones de acuerdo con la fuente de recursos" sqref="B28:B31 D29:D31 F29:F31 H28:H31 E28:E31 J28:K31"/>
    <dataValidation type="list" allowBlank="1" showInputMessage="1" showErrorMessage="1" sqref="C6:K6">
      <formula1>$A$52:$A$121</formula1>
    </dataValidation>
  </dataValidations>
  <hyperlinks>
    <hyperlink ref="L26" location="'3. Plan detallado iniciativas'!A32" display="&gt;&gt;Ver definiciones &gt;&gt;"/>
  </hyperlink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jota</dc:creator>
  <cp:keywords/>
  <dc:description/>
  <cp:lastModifiedBy>Cesar Murillo</cp:lastModifiedBy>
  <cp:lastPrinted>2018-11-23T19:18:51Z</cp:lastPrinted>
  <dcterms:created xsi:type="dcterms:W3CDTF">2009-07-14T19:55:49Z</dcterms:created>
  <dcterms:modified xsi:type="dcterms:W3CDTF">2019-02-21T19:57:42Z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