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https://udeaeduco-my.sharepoint.com/personal/cmarcela_velez_udea_edu_co/Documents/VRI/Overhead/"/>
    </mc:Choice>
  </mc:AlternateContent>
  <xr:revisionPtr revIDLastSave="0" documentId="8_{5E8ADAD6-9745-45D7-8853-21D09DA60E2E}" xr6:coauthVersionLast="36" xr6:coauthVersionMax="36" xr10:uidLastSave="{00000000-0000-0000-0000-000000000000}"/>
  <bookViews>
    <workbookView xWindow="-110" yWindow="-110" windowWidth="23260" windowHeight="12460" tabRatio="849" xr2:uid="{5C7BAAD0-95D2-44BD-9D6B-537A1F549CE0}"/>
  </bookViews>
  <sheets>
    <sheet name="Resumen" sheetId="6" r:id="rId1"/>
    <sheet name="Personal" sheetId="1" r:id="rId2"/>
    <sheet name="Servicios técnicos" sheetId="4" r:id="rId3"/>
    <sheet name="Materiales, insumos y equipos" sheetId="3" r:id="rId4"/>
    <sheet name="Trabajo de campo" sheetId="5" r:id="rId5"/>
    <sheet name="Viajes y eventos" sheetId="7" r:id="rId6"/>
    <sheet name="Publicaciones y divulgación" sheetId="9" r:id="rId7"/>
    <sheet name="Costos indirectos" sheetId="8" r:id="rId8"/>
  </sheets>
  <definedNames>
    <definedName name="Check_Locked">#REF!</definedName>
    <definedName name="Currencies_Table">#REF!</definedName>
    <definedName name="Currency">#REF!</definedName>
    <definedName name="Version_Code">#REF!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1" l="1"/>
  <c r="H19" i="1"/>
  <c r="H18" i="1"/>
  <c r="H17" i="1"/>
  <c r="H16" i="1"/>
  <c r="H15" i="1"/>
  <c r="H14" i="1"/>
  <c r="H13" i="1"/>
  <c r="H12" i="1"/>
  <c r="H11" i="1"/>
  <c r="H10" i="1"/>
  <c r="H9" i="1"/>
  <c r="H8" i="1"/>
  <c r="H7" i="1"/>
  <c r="H40" i="1" l="1"/>
  <c r="H39" i="1"/>
  <c r="H38" i="1"/>
  <c r="H37" i="1"/>
  <c r="H36" i="1"/>
  <c r="H35" i="1"/>
  <c r="H34" i="1"/>
  <c r="H33" i="1"/>
  <c r="H32" i="1"/>
  <c r="H31" i="1"/>
  <c r="H30" i="1"/>
  <c r="H29" i="1"/>
  <c r="H28" i="1"/>
  <c r="H27" i="1"/>
  <c r="J21" i="1" l="1"/>
  <c r="M25" i="1"/>
  <c r="K25" i="1"/>
  <c r="D15" i="6"/>
  <c r="C15" i="6"/>
  <c r="C14" i="6"/>
  <c r="B14" i="6"/>
  <c r="G13" i="6"/>
  <c r="G12" i="6"/>
  <c r="F12" i="6"/>
  <c r="E12" i="6"/>
  <c r="D12" i="6"/>
  <c r="C12" i="6"/>
  <c r="B12" i="6"/>
  <c r="I20" i="9"/>
  <c r="G15" i="6" s="1"/>
  <c r="H20" i="9"/>
  <c r="F15" i="6" s="1"/>
  <c r="G20" i="9"/>
  <c r="E15" i="6" s="1"/>
  <c r="F20" i="9"/>
  <c r="E20" i="9"/>
  <c r="D20" i="9"/>
  <c r="C20" i="9"/>
  <c r="K19" i="9"/>
  <c r="J19" i="9"/>
  <c r="K18" i="9"/>
  <c r="J18" i="9"/>
  <c r="K17" i="9"/>
  <c r="J17" i="9"/>
  <c r="K16" i="9"/>
  <c r="J16" i="9"/>
  <c r="K15" i="9"/>
  <c r="J15" i="9"/>
  <c r="K14" i="9"/>
  <c r="J14" i="9"/>
  <c r="K13" i="9"/>
  <c r="J13" i="9"/>
  <c r="K12" i="9"/>
  <c r="J12" i="9"/>
  <c r="K11" i="9"/>
  <c r="J11" i="9"/>
  <c r="K10" i="9"/>
  <c r="J10" i="9"/>
  <c r="K9" i="9"/>
  <c r="J9" i="9"/>
  <c r="K8" i="9"/>
  <c r="J8" i="9"/>
  <c r="K7" i="9"/>
  <c r="J7" i="9"/>
  <c r="K6" i="9"/>
  <c r="J6" i="9"/>
  <c r="H4" i="9"/>
  <c r="F4" i="9"/>
  <c r="I20" i="7"/>
  <c r="G14" i="6" s="1"/>
  <c r="H20" i="7"/>
  <c r="F14" i="6" s="1"/>
  <c r="G20" i="7"/>
  <c r="E14" i="6" s="1"/>
  <c r="F20" i="7"/>
  <c r="D14" i="6" s="1"/>
  <c r="E20" i="7"/>
  <c r="D20" i="7"/>
  <c r="C20" i="7"/>
  <c r="K19" i="7"/>
  <c r="J19" i="7"/>
  <c r="K18" i="7"/>
  <c r="J18" i="7"/>
  <c r="K17" i="7"/>
  <c r="J17" i="7"/>
  <c r="K16" i="7"/>
  <c r="J16" i="7"/>
  <c r="K15" i="7"/>
  <c r="J15" i="7"/>
  <c r="K14" i="7"/>
  <c r="J14" i="7"/>
  <c r="K13" i="7"/>
  <c r="J13" i="7"/>
  <c r="K12" i="7"/>
  <c r="J12" i="7"/>
  <c r="K11" i="7"/>
  <c r="J11" i="7"/>
  <c r="K10" i="7"/>
  <c r="J10" i="7"/>
  <c r="K9" i="7"/>
  <c r="J9" i="7"/>
  <c r="K8" i="7"/>
  <c r="J8" i="7"/>
  <c r="K7" i="7"/>
  <c r="J7" i="7"/>
  <c r="K6" i="7"/>
  <c r="J6" i="7"/>
  <c r="H4" i="7"/>
  <c r="F4" i="7"/>
  <c r="J6" i="5"/>
  <c r="I20" i="5"/>
  <c r="H20" i="5"/>
  <c r="F13" i="6" s="1"/>
  <c r="G20" i="5"/>
  <c r="E13" i="6" s="1"/>
  <c r="F20" i="5"/>
  <c r="D13" i="6" s="1"/>
  <c r="E20" i="5"/>
  <c r="D20" i="5"/>
  <c r="C20" i="5"/>
  <c r="K19" i="5"/>
  <c r="J19" i="5"/>
  <c r="K18" i="5"/>
  <c r="J18" i="5"/>
  <c r="K17" i="5"/>
  <c r="J17" i="5"/>
  <c r="K16" i="5"/>
  <c r="J16" i="5"/>
  <c r="K15" i="5"/>
  <c r="J15" i="5"/>
  <c r="K14" i="5"/>
  <c r="J14" i="5"/>
  <c r="K13" i="5"/>
  <c r="J13" i="5"/>
  <c r="K12" i="5"/>
  <c r="J12" i="5"/>
  <c r="K11" i="5"/>
  <c r="J11" i="5"/>
  <c r="K10" i="5"/>
  <c r="J10" i="5"/>
  <c r="K9" i="5"/>
  <c r="J9" i="5"/>
  <c r="K8" i="5"/>
  <c r="J8" i="5"/>
  <c r="K7" i="5"/>
  <c r="J7" i="5"/>
  <c r="K6" i="5"/>
  <c r="H4" i="5"/>
  <c r="F4" i="5"/>
  <c r="J6" i="3"/>
  <c r="I20" i="3"/>
  <c r="H20" i="3"/>
  <c r="G20" i="3"/>
  <c r="F20" i="3"/>
  <c r="E20" i="3"/>
  <c r="D20" i="3"/>
  <c r="J20" i="3" s="1"/>
  <c r="H12" i="6" s="1"/>
  <c r="C20" i="3"/>
  <c r="K19" i="3"/>
  <c r="J19" i="3"/>
  <c r="K18" i="3"/>
  <c r="J18" i="3"/>
  <c r="K17" i="3"/>
  <c r="J17" i="3"/>
  <c r="K16" i="3"/>
  <c r="J16" i="3"/>
  <c r="K15" i="3"/>
  <c r="J15" i="3"/>
  <c r="K14" i="3"/>
  <c r="J14" i="3"/>
  <c r="K13" i="3"/>
  <c r="J13" i="3"/>
  <c r="K12" i="3"/>
  <c r="J12" i="3"/>
  <c r="K11" i="3"/>
  <c r="J11" i="3"/>
  <c r="K10" i="3"/>
  <c r="J10" i="3"/>
  <c r="K9" i="3"/>
  <c r="J9" i="3"/>
  <c r="K8" i="3"/>
  <c r="J8" i="3"/>
  <c r="K7" i="3"/>
  <c r="J7" i="3"/>
  <c r="K6" i="3"/>
  <c r="H4" i="3"/>
  <c r="F4" i="3"/>
  <c r="J8" i="4"/>
  <c r="K8" i="4"/>
  <c r="J9" i="4"/>
  <c r="K9" i="4"/>
  <c r="J10" i="4"/>
  <c r="K10" i="4"/>
  <c r="J11" i="4"/>
  <c r="K11" i="4"/>
  <c r="J12" i="4"/>
  <c r="K12" i="4"/>
  <c r="J13" i="4"/>
  <c r="K13" i="4"/>
  <c r="J14" i="4"/>
  <c r="K14" i="4"/>
  <c r="J15" i="4"/>
  <c r="K15" i="4"/>
  <c r="J16" i="4"/>
  <c r="K16" i="4"/>
  <c r="J17" i="4"/>
  <c r="K17" i="4"/>
  <c r="J18" i="4"/>
  <c r="K18" i="4"/>
  <c r="J19" i="4"/>
  <c r="K19" i="4"/>
  <c r="K7" i="4"/>
  <c r="J7" i="4"/>
  <c r="K6" i="4"/>
  <c r="J6" i="4"/>
  <c r="I20" i="4"/>
  <c r="G11" i="6" s="1"/>
  <c r="H20" i="4"/>
  <c r="F11" i="6" s="1"/>
  <c r="G20" i="4"/>
  <c r="E11" i="6" s="1"/>
  <c r="F20" i="4"/>
  <c r="D11" i="6" s="1"/>
  <c r="E20" i="4"/>
  <c r="K20" i="4" s="1"/>
  <c r="I11" i="6" s="1"/>
  <c r="P27" i="1"/>
  <c r="P40" i="1"/>
  <c r="O40" i="1"/>
  <c r="P39" i="1"/>
  <c r="O39" i="1"/>
  <c r="P38" i="1"/>
  <c r="O38" i="1"/>
  <c r="P37" i="1"/>
  <c r="O37" i="1"/>
  <c r="P36" i="1"/>
  <c r="O36" i="1"/>
  <c r="P35" i="1"/>
  <c r="O35" i="1"/>
  <c r="P34" i="1"/>
  <c r="O34" i="1"/>
  <c r="P33" i="1"/>
  <c r="O33" i="1"/>
  <c r="P32" i="1"/>
  <c r="O32" i="1"/>
  <c r="P31" i="1"/>
  <c r="O31" i="1"/>
  <c r="P30" i="1"/>
  <c r="O30" i="1"/>
  <c r="P29" i="1"/>
  <c r="O29" i="1"/>
  <c r="P28" i="1"/>
  <c r="O28" i="1"/>
  <c r="O27" i="1"/>
  <c r="N41" i="1"/>
  <c r="L41" i="1"/>
  <c r="J41" i="1"/>
  <c r="N21" i="1"/>
  <c r="L21" i="1"/>
  <c r="O9" i="1"/>
  <c r="P9" i="1"/>
  <c r="O10" i="1"/>
  <c r="P10" i="1"/>
  <c r="O11" i="1"/>
  <c r="P11" i="1"/>
  <c r="O12" i="1"/>
  <c r="P12" i="1"/>
  <c r="O13" i="1"/>
  <c r="P13" i="1"/>
  <c r="O14" i="1"/>
  <c r="P14" i="1"/>
  <c r="O15" i="1"/>
  <c r="P15" i="1"/>
  <c r="O16" i="1"/>
  <c r="P16" i="1"/>
  <c r="O17" i="1"/>
  <c r="P17" i="1"/>
  <c r="O18" i="1"/>
  <c r="P18" i="1"/>
  <c r="O19" i="1"/>
  <c r="P19" i="1"/>
  <c r="O20" i="1"/>
  <c r="P20" i="1"/>
  <c r="P8" i="1"/>
  <c r="O8" i="1"/>
  <c r="P7" i="1"/>
  <c r="O7" i="1"/>
  <c r="F4" i="8"/>
  <c r="E4" i="8"/>
  <c r="H4" i="4"/>
  <c r="F4" i="4"/>
  <c r="M5" i="1"/>
  <c r="K5" i="1"/>
  <c r="M41" i="1"/>
  <c r="K41" i="1"/>
  <c r="I41" i="1"/>
  <c r="M21" i="1"/>
  <c r="K21" i="1"/>
  <c r="K20" i="3" l="1"/>
  <c r="I12" i="6" s="1"/>
  <c r="J20" i="5"/>
  <c r="H13" i="6" s="1"/>
  <c r="C11" i="6"/>
  <c r="K20" i="5"/>
  <c r="I13" i="6" s="1"/>
  <c r="B13" i="6"/>
  <c r="J20" i="7"/>
  <c r="H14" i="6" s="1"/>
  <c r="C13" i="6"/>
  <c r="K20" i="7"/>
  <c r="I14" i="6" s="1"/>
  <c r="J20" i="9"/>
  <c r="H15" i="6" s="1"/>
  <c r="K20" i="9"/>
  <c r="I15" i="6" s="1"/>
  <c r="B15" i="6"/>
  <c r="P21" i="1"/>
  <c r="M43" i="1"/>
  <c r="F10" i="6" s="1"/>
  <c r="F16" i="6" s="1"/>
  <c r="J43" i="1"/>
  <c r="C10" i="6" s="1"/>
  <c r="N43" i="1"/>
  <c r="G10" i="6" s="1"/>
  <c r="G16" i="6" s="1"/>
  <c r="G19" i="6" s="1"/>
  <c r="O41" i="1"/>
  <c r="P41" i="1"/>
  <c r="L43" i="1"/>
  <c r="E10" i="6" s="1"/>
  <c r="E16" i="6" s="1"/>
  <c r="E19" i="6" s="1"/>
  <c r="O21" i="1"/>
  <c r="K43" i="1"/>
  <c r="D10" i="6" s="1"/>
  <c r="D16" i="6" s="1"/>
  <c r="H41" i="1"/>
  <c r="O43" i="1" l="1"/>
  <c r="H10" i="6" s="1"/>
  <c r="C16" i="6"/>
  <c r="C19" i="6" s="1"/>
  <c r="P43" i="1"/>
  <c r="I10" i="6" s="1"/>
  <c r="I16" i="6" s="1"/>
  <c r="I19" i="6" s="1"/>
  <c r="F11" i="8"/>
  <c r="G20" i="6" s="1"/>
  <c r="E11" i="8"/>
  <c r="E20" i="6" s="1"/>
  <c r="D20" i="4"/>
  <c r="F18" i="6"/>
  <c r="F19" i="6" s="1"/>
  <c r="F21" i="6" s="1"/>
  <c r="D18" i="6"/>
  <c r="E21" i="6" l="1"/>
  <c r="J20" i="4"/>
  <c r="H11" i="6" s="1"/>
  <c r="H16" i="6" s="1"/>
  <c r="C8" i="8" s="1"/>
  <c r="B11" i="6"/>
  <c r="G21" i="6"/>
  <c r="D19" i="6"/>
  <c r="D21" i="6" s="1"/>
  <c r="I21" i="1"/>
  <c r="I43" i="1" s="1"/>
  <c r="B10" i="6" s="1"/>
  <c r="H21" i="1"/>
  <c r="H43" i="1" s="1"/>
  <c r="C20" i="4"/>
  <c r="C6" i="8" l="1"/>
  <c r="C5" i="8"/>
  <c r="C7" i="8"/>
  <c r="C10" i="8"/>
  <c r="C9" i="8"/>
  <c r="B16" i="6"/>
  <c r="D10" i="8" l="1"/>
  <c r="G10" i="8" s="1"/>
  <c r="D6" i="8"/>
  <c r="G6" i="8" s="1"/>
  <c r="D7" i="8"/>
  <c r="G7" i="8" s="1"/>
  <c r="D9" i="8"/>
  <c r="G9" i="8" s="1"/>
  <c r="D8" i="8"/>
  <c r="G8" i="8" s="1"/>
  <c r="B18" i="6"/>
  <c r="H18" i="6" s="1"/>
  <c r="B19" i="6" l="1"/>
  <c r="B21" i="6" s="1"/>
  <c r="C11" i="8"/>
  <c r="D5" i="8"/>
  <c r="H19" i="6" l="1"/>
  <c r="H21" i="6" s="1"/>
  <c r="D11" i="8"/>
  <c r="C20" i="6" s="1"/>
  <c r="C21" i="6" s="1"/>
  <c r="G5" i="8"/>
  <c r="G11" i="8" s="1"/>
  <c r="I20" i="6" s="1"/>
  <c r="I21" i="6" s="1"/>
</calcChain>
</file>

<file path=xl/sharedStrings.xml><?xml version="1.0" encoding="utf-8"?>
<sst xmlns="http://schemas.openxmlformats.org/spreadsheetml/2006/main" count="247" uniqueCount="116">
  <si>
    <t>Rol en el proyecto</t>
  </si>
  <si>
    <t>DEDICACIÓN</t>
  </si>
  <si>
    <t>TOTAL</t>
  </si>
  <si>
    <t>Horas / Semana</t>
  </si>
  <si>
    <t>Meses participación</t>
  </si>
  <si>
    <t>Investigador Principal</t>
  </si>
  <si>
    <t>Co-Investigador</t>
  </si>
  <si>
    <t>Detalles del presupuesto</t>
  </si>
  <si>
    <t>Valor</t>
  </si>
  <si>
    <t>Financiador 1</t>
  </si>
  <si>
    <t>Financiador 2</t>
  </si>
  <si>
    <t>Financiador 3</t>
  </si>
  <si>
    <t>Interventor</t>
  </si>
  <si>
    <t>Rol</t>
  </si>
  <si>
    <t>Joven investigador UdeA</t>
  </si>
  <si>
    <t>Joven investigador Minciencias</t>
  </si>
  <si>
    <t>Personal que recibe salario mensual</t>
  </si>
  <si>
    <t>Tipo de vinculación</t>
  </si>
  <si>
    <t>Prestación de servicios</t>
  </si>
  <si>
    <t>Contrato CIS</t>
  </si>
  <si>
    <t>Contrato FUA</t>
  </si>
  <si>
    <t>Convenio-pasantía</t>
  </si>
  <si>
    <t>Descripción del servicio</t>
  </si>
  <si>
    <t>Justificación</t>
  </si>
  <si>
    <t>UdeA</t>
  </si>
  <si>
    <t>Servicios técnicos</t>
  </si>
  <si>
    <t>Materiales, insumos y equipos</t>
  </si>
  <si>
    <t>Trabajo de campo</t>
  </si>
  <si>
    <t>Viajes y eventos</t>
  </si>
  <si>
    <t>Descripción de las salidas de campo</t>
  </si>
  <si>
    <t>Publicaciones y divulgación</t>
  </si>
  <si>
    <t>Costos indirectos</t>
  </si>
  <si>
    <t>Concepto de costo indirecto</t>
  </si>
  <si>
    <t>Ejecutora 1</t>
  </si>
  <si>
    <t>Ejecutora 2</t>
  </si>
  <si>
    <t>Ejecutora 3</t>
  </si>
  <si>
    <t>Gestión y administración del proyecto</t>
  </si>
  <si>
    <t>Costos de oportunidad</t>
  </si>
  <si>
    <t>Mantenimiento y operación</t>
  </si>
  <si>
    <t>Depreciación de edificaciones y equipos</t>
  </si>
  <si>
    <t>Amortización (licencias y software)</t>
  </si>
  <si>
    <t>Gestión de la investigación a nivel institucional</t>
  </si>
  <si>
    <t>Personal dedicado al seguimiento del proyecto, contratación de personal, compras de equipos e insumos</t>
  </si>
  <si>
    <t>Personal contratado para cubrir las actividades de docencia que se le descargan a los investigadores</t>
  </si>
  <si>
    <t>Uso, desgaste o envejecimiento de infraestructura física y equipos generales de las instalaciones universitarias</t>
  </si>
  <si>
    <t>Valor proporcional del uso de activos intangibles, como licencias de software</t>
  </si>
  <si>
    <t>Compra y mantenimiento de equipos de oficina, internet y conectividad, mantenimiento de instalaciones, pago de seguridad, aseo, y servicios públicos</t>
  </si>
  <si>
    <t>Personal que recibe pago por hora cátedra</t>
  </si>
  <si>
    <t>Personal</t>
  </si>
  <si>
    <t>Total</t>
  </si>
  <si>
    <t>Título del proyecto</t>
  </si>
  <si>
    <t>Duración del proyecto (en meses)</t>
  </si>
  <si>
    <t>PRESUPUESTO GENERAL</t>
  </si>
  <si>
    <t>Resumen del presupuesto (en pesos colombianos)</t>
  </si>
  <si>
    <t>Categoría del presupuesto</t>
  </si>
  <si>
    <t>Costos directos</t>
  </si>
  <si>
    <t>Certificamos por la presente que esta propuesta presupuestal, junto con todos los formularios detallados de presupuesto que la acompañan, reflejan correcta y fielmente el plan financiero del proyecto propuesto, y más específicamente, la parte correspondiente al apoyo solicitado a la Universidad de Antioquia.</t>
  </si>
  <si>
    <t>Nombre del Investigador Principal:</t>
  </si>
  <si>
    <t>Unidad Académica a la que pertenece:</t>
  </si>
  <si>
    <t>Nombre de la persona del Centro de Investigación que revisó y avaló este presupuesto</t>
  </si>
  <si>
    <t>Centro de Investigación al que pertenece</t>
  </si>
  <si>
    <t>Firma</t>
  </si>
  <si>
    <t>Versión 1</t>
  </si>
  <si>
    <t>Universidad de Antioquia</t>
  </si>
  <si>
    <t>Solicitud oficial de financiación</t>
  </si>
  <si>
    <t>Salario mensual devengado</t>
  </si>
  <si>
    <t>Valor hora cátedra</t>
  </si>
  <si>
    <t>Horas / Mes</t>
  </si>
  <si>
    <t>SUBTOTAL</t>
  </si>
  <si>
    <t>Tasa recuperación costos indirectos</t>
  </si>
  <si>
    <t>Valor UdeA</t>
  </si>
  <si>
    <t>Nombre de entidad financiadora</t>
  </si>
  <si>
    <t>Fecha de la última firma</t>
  </si>
  <si>
    <t>Facilitación operativa, financiera, legal y logística del proyecto, no directamente involucrada con su ejecución científico-técnica</t>
  </si>
  <si>
    <t>Tipo de vínculo</t>
  </si>
  <si>
    <r>
      <t xml:space="preserve">Son los gastos administrativos, operativos y de soporte institucional asociados a la gestión del proyecto que no se pueden asociar directamente a una actividad específica del proyecto, pero que son necesarios para su adecuada ejecución y que suelen ser asumidos por la institución ejecutora. Por ejemplo, la infraestructura física y tecnológica. </t>
    </r>
    <r>
      <rPr>
        <b/>
        <sz val="11"/>
        <color theme="1"/>
        <rFont val="Aptos Narrow"/>
        <family val="2"/>
        <scheme val="minor"/>
      </rPr>
      <t xml:space="preserve">Solo debe ingresar información en esta hoja, si su proyecto tiene otra(s) institución(es) ejecutora(s). </t>
    </r>
    <r>
      <rPr>
        <sz val="11"/>
        <color theme="1"/>
        <rFont val="Aptos Narrow"/>
        <family val="2"/>
        <scheme val="minor"/>
      </rPr>
      <t xml:space="preserve">
- Los campos "valor UdeA" y "ejecutora 1 UdeA" se calculan automáticamente a partir de la información en los otros rubros del proyecto.
- En las demás columnas "ejecutora"  puede ingresar la información proporcionada por las otras instiruciones ejecutoras en relación a sus costos indirectos. El campo "total" suma los valores introducidos en las columnas "ejecutora". 
- Si el proyecto tiene más de tres instituciones ejecutoras, inserte nuevas columnas.</t>
    </r>
  </si>
  <si>
    <r>
      <t>P</t>
    </r>
    <r>
      <rPr>
        <b/>
        <sz val="9"/>
        <color theme="2" tint="-0.89999084444715716"/>
        <rFont val="Arial"/>
        <family val="2"/>
      </rPr>
      <t>orcentaje de administración o de overhead</t>
    </r>
  </si>
  <si>
    <t>Total costos directos</t>
  </si>
  <si>
    <t>Total costo del proyecto</t>
  </si>
  <si>
    <t>Institución(es) financiadora(s)</t>
  </si>
  <si>
    <t>Unidad(es) Académica(s) UdeA</t>
  </si>
  <si>
    <t>Frescos</t>
  </si>
  <si>
    <t>Especie</t>
  </si>
  <si>
    <t>Nombre del material, insumo o equipo</t>
  </si>
  <si>
    <t>Este rubro incluye la adquisición de bienes tangibles que se consumen o utilizan durante la ejecución del proyecto (por ejemplo, reactivos), así como la compra de equipos que se requieren para el desarrollo de las actividades investigativas, los cuales son duraderos en el tiempo (por ejemplo, un ultracongelador).
- En  el campo "justificación" describa brevemente qué planea comprar y sus más importantes características. Por ejemplo: microcentrífuga de alta velocidad para 8 tubos 5ml
- En el campo "valor" introduzca el costo total del material, insumo o equipo. En cada columna de "financiador" debe ingresar cuánto del valor del material, insumo o equpo será asumido por cada fuente de financiación. 
- En el campo "total", la suma de recursos frescos y en especie debe coincidir con el campo "valor".
- Si el proyecto tiene más de tres instituciones financiadoras, inserte nuevas columnas y asegúrese de editar la fórmula en "total" para que integre al nuevo financiador.</t>
  </si>
  <si>
    <t>En personal ingrese los costos asociados a la contratación, vinculación o pago de honorarios, salarios o estipendios de las personas que desarrollan tareas directamente relacionadas con el objeto del proyecto de investigación. Por ejemplo: salarios y prestaciones del investigador principal.
- En  el campo "justificación" describa brevemente la función de la persona. Por ejemplo: Investigador senior responsable de la metodología y ejecución del proyecto
- Para el personal que recibirá salario mensual, en el campo "tipo de vínculo" seleccione el tipo que corresponda. Consulte la colilla de pago para ingresar con precisión el valor en la columna "salario mensual devengado". 
- Para el personal que se pagará por horas cátedra, consulte con el Centro de Investigación o la persona a contratar el valor de la hora.
- En cada columna de "financiador" debe ingresar cuánto del personal será asumido por cada fuente de financiación. En el campo "total", la suma de recursos frescos y en especie debe coincidir con el campo "valor".
- Si el proyecto tiene más de tres instituciones financiadoras, inserte nuevas columnas y asegúrese de editar la fórmula en "total" para que integre al nuevo financiador.</t>
  </si>
  <si>
    <t>Nombre</t>
  </si>
  <si>
    <t>Publicaciones, divulgación, y propiedad intelectual</t>
  </si>
  <si>
    <t>Trabajo de campo y apropiación social</t>
  </si>
  <si>
    <t>Este rubro corresponde a los gastos asociados a la realización de actividades fuera del lugar habitual de trabajo, con el fin de recolectar datos, realizar observaciones, experimentos, entrevistas, muestreos, entre otras. 
En este rubro, también considere la planificación de recursos para el desarrollo de la estrategia de apropiación social del conocimiento, tales como talleres participativos, capacitaciones, grupos focales, sistematización de experiencias, entre otros.
- En  el campo "justificación" describa brevemente qué se requiere para cada salida de campo y para cuántas personas. Por ejemplo: transporte público terrestre para 3 investigadores, $ 95.000 por persona, ida y regreso; viáticos nacionales por tres días
- En el campo "valor" introduzca el costo total por cada concepto de la salida de campo (por ejemplo, peajes, combustible, alojamiento). En cada columna de "financiador" debe ingresar cuánto del valor del ítem salida de campo será asumido por cada fuente de financiación. En el campo "total", la suma de recursos frescos y en especie debe coincidir con el campo "valor".
- Si el proyecto tiene más de tres instituciones financiadoras, inserte nuevas columnas y asegúrese de editar la fórmula en "total" para que integre al nuevo financiador.</t>
  </si>
  <si>
    <r>
      <t xml:space="preserve">Gastos destinados a comunicar, divulgar y publicar los resultados científicos, técnicos o sociales generados por el proyecto, tanto en medios especializados como en productos de divulgación publica de la ciencia. Por ejemplo, pago de APC (Article Processing Charges) en revistas de acceso abierto, o elaboración de cartillas. En este rubro también incluye los costos de protección de la propiedad intelectual y su mantenimiento (registro de marcas, patentes,etc). 
</t>
    </r>
    <r>
      <rPr>
        <sz val="11"/>
        <color rgb="FFEE0000"/>
        <rFont val="Aptos Narrow"/>
        <family val="2"/>
        <scheme val="minor"/>
      </rPr>
      <t>Nota:</t>
    </r>
    <r>
      <rPr>
        <sz val="11"/>
        <color theme="1"/>
        <rFont val="Aptos Narrow"/>
        <family val="2"/>
        <scheme val="minor"/>
      </rPr>
      <t xml:space="preserve"> </t>
    </r>
    <r>
      <rPr>
        <b/>
        <sz val="11"/>
        <color theme="1"/>
        <rFont val="Aptos Narrow"/>
        <family val="2"/>
        <scheme val="minor"/>
      </rPr>
      <t>Los servicios como traducciones, diagramaciones, corrección de estilo, se incluyen en el rubro de servicios técnicos.</t>
    </r>
    <r>
      <rPr>
        <sz val="11"/>
        <color theme="1"/>
        <rFont val="Aptos Narrow"/>
        <family val="2"/>
        <scheme val="minor"/>
      </rPr>
      <t xml:space="preserve">
- En  el campo "justificación" describa brevemente lo que requiere para la publicación, la divulgación o para la protección de la propiedad intelectual. Por ejemplo, impresión de 20 cartllas a dos tintas, cada una $ 45.000.
- En el campo "valor" introduzca el costo total por cada concepto de publicación, divulgación o protección de la propiedad intelectual (por ejemplo, pago de APC, impresiones, videos). En cada columna de "financiador" debe ingresar cuánto del valor del concepto de publicaciones, divulgación, y propiedad intelectual será asumido por cada fuente de financiación. En el campo "total", la suma de recursos frescos y en especie debe coincidir con el campo "valor". Si el proyecto tiene más de tres instituciones financiadoras, inserte nuevas columnas y asegúrese de editar la fórmula en "total" para que integre al nuevo financiador.</t>
    </r>
  </si>
  <si>
    <t>Los servicios técnicos son aquellos prestados por personas naturales o jurídicas con conocimientos especializados. Estos servicios son necesarios para el desarrollo del proyecto, pero las personas contratadas no forman parte del equipo permanente del proyecto ni de las instituciones ejecutoras. Por ejemplo: servicios de traducción, de diagramación, producción de contenidos, desarrollo de páginas web, aplicativos, de mantenimiento de equipos, pruebas de laboratorio realizadas por terceros.
- En  el campo "justificación" describa brevemente la estimación del valor. Por ejemplo: transcripción de 15 entrevistas, a $270.000 cada entrevista
- En el campo "valor" introduzca el costo total del servicio técnico. En cada columna de "financiador" debe ingresar cuánto del servicio técnico será asumido por cada fuente de financiación. 
- En el campo "total", la suma de recursos frescos y en especie debe coincidir con el campo "valor".
- Si el proyecto tiene más de tres instituciones financiadoras, inserte nuevas columnas y asegúrese de editar la fórmula en "total" para que integre al nuevo financiador.</t>
  </si>
  <si>
    <t>Este rubro agrupa los gastos relacionados con la participación del equipo investigador en actividades académicas, científicas, técnicas, o de divulgación pública de la ciencia; así como la organización de eventos que fortalezcan los objetivos del proyecto. Por ejemplo, asistencia a evento nacional para la divulgación de resultados, organización de evento de divulgación como exposiciones itinerantes, ferias del conocimiento, jornadas comunitarias, foros, cafés científicos o conversatorios.
- En  el campo "justificación" describa brevemente lo que requiere para la asistencia a un evento o para la organización de este. Por ejemplo, hospedaje por tres dias en Madrid (Cundinamarca).
- En el campo "valor" introduzca el costo total por cada concepto de viajes o ventos (por ejemplo, transporte, pasajes, alojamiento, inscripción, organización de evento). En cada columna de "financiador" debe ingresar cuánto del valor del concepto de viajes y eventos será asumido por cada fuente de financiación. En el campo "total", la suma de recursos frescos y en especie debe coincidir con el campo "valor".
- Si el proyecto tiene más de tres instituciones financiadoras, inserte nuevas columnas y asegúrese de editar la fórmula en "total" para que integre al nuevo financiador.</t>
  </si>
  <si>
    <t>Auxiliar de laboratorio</t>
  </si>
  <si>
    <t>Auxiliar de investigación</t>
  </si>
  <si>
    <t>Tutor de estudiante</t>
  </si>
  <si>
    <t>Asesor de investigación</t>
  </si>
  <si>
    <t>Auxiliar de programación</t>
  </si>
  <si>
    <t>Otro (describa en la justificación)</t>
  </si>
  <si>
    <t>Estudiante en formación de Pregrado</t>
  </si>
  <si>
    <t>Estudiante en formación de Maestría</t>
  </si>
  <si>
    <t>Estudiante en formación de Doctorado</t>
  </si>
  <si>
    <t>Docente de planta</t>
  </si>
  <si>
    <t>Docente ocasional</t>
  </si>
  <si>
    <t>Personal administrativo de carrera y libre nombramiento y remoción</t>
  </si>
  <si>
    <t>Personal administrativo provisional</t>
  </si>
  <si>
    <t>Personal administrativo temporal</t>
  </si>
  <si>
    <t>Trabajadores ex-oficiales</t>
  </si>
  <si>
    <t>Trabajadores oficiales</t>
  </si>
  <si>
    <t>Estudiante de posgrado en salud (Residente)</t>
  </si>
  <si>
    <t>Externo-sin vínculo laboral con la UdeA</t>
  </si>
  <si>
    <t>Cátedra externo</t>
  </si>
  <si>
    <t>Cátedra actividad especial</t>
  </si>
  <si>
    <t>Salario más factor prestacional</t>
  </si>
  <si>
    <t>Tipo de cátedra</t>
  </si>
  <si>
    <t>Nota: En esta hoja solo debe diligenciar las filas 2, 3, 4 y 5; los nombres de las entidades financiadoras diferentes a la Universidad de Antioquia (celdas D-E8 y F-G8); y el porcentaje de administración/overhead en la fila 17.
Cuando haya completado las diferentes hojas que contienen los detalles de cada rubro de presupueso, se completarán automáticamente los demás campos de esta hoja de Resumen. En ese momento puede proceder a firmar, después de firmado ya no se podrá modificar.
Las celdas B18, C18 y D18 contienen el valor total de costos directos que usted solicitará a las entidades financiadoras. 
La celda B 20 contine el valor total de contrapartida por parte de la Universidad de Antioquia. La celda E20  le dará el costo total de su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</si>
</sst>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quot;$&quot;* #,##0.00_-;_-&quot;$&quot;* &quot;-&quot;??_-;_-@_-"/>
    <numFmt numFmtId="165" formatCode="&quot;$&quot;\ #,##0"/>
    <numFmt numFmtId="166" formatCode="[$$-240A]\ #,##0"/>
    <numFmt numFmtId="167" formatCode="_-&quot;$&quot;* #,##0_-;\-&quot;$&quot;* #,##0_-;_-&quot;$&quot;* &quot;-&quot;??_-;_-@_-"/>
    <numFmt numFmtId="168" formatCode="[$-1009]mmmm\ d\,\ yyyy;@"/>
    <numFmt numFmtId="169" formatCode="&quot;$&quot;#,##0"/>
    <numFmt numFmtId="170" formatCode="0.0%"/>
  </numFmts>
  <fonts count="29">
    <font>
      <sz val="11"/>
      <color theme="1"/>
      <name val="Aptos Narrow"/>
      <family val="2"/>
      <scheme val="minor"/>
    </font>
    <font>
      <sz val="11"/>
      <color theme="1"/>
      <name val="Aptos Narrow"/>
      <family val="2"/>
      <scheme val="minor"/>
    </font>
    <font>
      <b/>
      <sz val="11"/>
      <color theme="1"/>
      <name val="Aptos Narrow"/>
      <family val="2"/>
      <scheme val="minor"/>
    </font>
    <font>
      <b/>
      <sz val="10"/>
      <name val="Arial"/>
      <family val="2"/>
    </font>
    <font>
      <sz val="10"/>
      <name val="Arial"/>
      <family val="2"/>
    </font>
    <font>
      <sz val="10"/>
      <color theme="1"/>
      <name val="Aptos Narrow"/>
      <family val="2"/>
      <scheme val="minor"/>
    </font>
    <font>
      <b/>
      <sz val="18"/>
      <color theme="1"/>
      <name val="Aptos Narrow"/>
      <family val="2"/>
      <scheme val="minor"/>
    </font>
    <font>
      <b/>
      <sz val="18"/>
      <color rgb="FFFF0000"/>
      <name val="Aptos Narrow"/>
      <family val="2"/>
      <scheme val="minor"/>
    </font>
    <font>
      <b/>
      <sz val="11"/>
      <color rgb="FFFF0000"/>
      <name val="Aptos Narrow"/>
      <family val="2"/>
      <scheme val="minor"/>
    </font>
    <font>
      <b/>
      <sz val="12"/>
      <name val="Arial"/>
      <family val="2"/>
    </font>
    <font>
      <sz val="11"/>
      <name val="Arial"/>
      <family val="2"/>
    </font>
    <font>
      <b/>
      <sz val="10"/>
      <color theme="0"/>
      <name val="Arial"/>
      <family val="2"/>
    </font>
    <font>
      <b/>
      <sz val="10"/>
      <color rgb="FFFFFF00"/>
      <name val="Arial"/>
      <family val="2"/>
    </font>
    <font>
      <b/>
      <u/>
      <sz val="10"/>
      <color theme="5" tint="-0.249977111117893"/>
      <name val="Arial"/>
      <family val="2"/>
    </font>
    <font>
      <i/>
      <sz val="11"/>
      <color theme="1"/>
      <name val="Arial"/>
      <family val="2"/>
    </font>
    <font>
      <sz val="12"/>
      <name val="Arial"/>
      <family val="2"/>
    </font>
    <font>
      <i/>
      <sz val="9"/>
      <color theme="1"/>
      <name val="Aptos Narrow"/>
      <family val="2"/>
      <scheme val="minor"/>
    </font>
    <font>
      <b/>
      <sz val="14"/>
      <color theme="2"/>
      <name val="Arial"/>
      <family val="2"/>
    </font>
    <font>
      <b/>
      <sz val="14"/>
      <color theme="0"/>
      <name val="Arial"/>
      <family val="2"/>
    </font>
    <font>
      <sz val="10"/>
      <color theme="2" tint="-0.89999084444715716"/>
      <name val="Arial"/>
      <family val="2"/>
    </font>
    <font>
      <b/>
      <sz val="9"/>
      <color theme="2" tint="-0.89999084444715716"/>
      <name val="Arial"/>
      <family val="2"/>
    </font>
    <font>
      <b/>
      <sz val="10"/>
      <color theme="2" tint="-0.89999084444715716"/>
      <name val="Arial"/>
      <family val="2"/>
    </font>
    <font>
      <sz val="10"/>
      <color rgb="FFFFFF00"/>
      <name val="Arial"/>
      <family val="2"/>
    </font>
    <font>
      <b/>
      <sz val="10"/>
      <color indexed="8"/>
      <name val="Arial"/>
      <family val="2"/>
    </font>
    <font>
      <sz val="11"/>
      <color rgb="FFEE0000"/>
      <name val="Aptos Narrow"/>
      <family val="2"/>
      <scheme val="minor"/>
    </font>
    <font>
      <b/>
      <sz val="11"/>
      <color theme="1"/>
      <name val="Arial Narrow"/>
      <family val="2"/>
    </font>
    <font>
      <sz val="11"/>
      <color theme="0" tint="-0.14999847407452621"/>
      <name val="Aptos Narrow"/>
      <family val="2"/>
      <scheme val="minor"/>
    </font>
    <font>
      <sz val="10"/>
      <color theme="0" tint="-0.14999847407452621"/>
      <name val="Aptos Narrow"/>
      <family val="2"/>
      <scheme val="minor"/>
    </font>
    <font>
      <b/>
      <sz val="11"/>
      <color theme="0" tint="-0.14999847407452621"/>
      <name val="Arial Narrow"/>
      <family val="2"/>
    </font>
  </fonts>
  <fills count="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theme="3"/>
        <bgColor indexed="64"/>
      </patternFill>
    </fill>
    <fill>
      <patternFill patternType="solid">
        <fgColor theme="2"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190">
    <xf numFmtId="0" fontId="0" fillId="0" borderId="0" xfId="0"/>
    <xf numFmtId="0" fontId="0" fillId="0" borderId="0" xfId="0" applyAlignment="1">
      <alignment horizontal="left"/>
    </xf>
    <xf numFmtId="165" fontId="3" fillId="2" borderId="1" xfId="0" applyNumberFormat="1" applyFont="1" applyFill="1" applyBorder="1" applyAlignment="1">
      <alignment horizontal="center" vertical="center" wrapText="1"/>
    </xf>
    <xf numFmtId="0" fontId="0" fillId="3" borderId="0" xfId="0" applyFill="1"/>
    <xf numFmtId="1" fontId="4" fillId="0" borderId="0" xfId="0" applyNumberFormat="1" applyFont="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1" fontId="4" fillId="2" borderId="1"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1" fontId="4" fillId="3" borderId="1" xfId="0" applyNumberFormat="1" applyFont="1" applyFill="1" applyBorder="1" applyAlignment="1" applyProtection="1">
      <alignment horizontal="center" vertical="center" wrapText="1"/>
      <protection locked="0"/>
    </xf>
    <xf numFmtId="0" fontId="3" fillId="4" borderId="1" xfId="0" applyFont="1" applyFill="1" applyBorder="1" applyAlignment="1">
      <alignment horizontal="center" vertical="center" wrapText="1"/>
    </xf>
    <xf numFmtId="0" fontId="0" fillId="3" borderId="9" xfId="0" applyFill="1" applyBorder="1"/>
    <xf numFmtId="0" fontId="0" fillId="3" borderId="4" xfId="0" applyFill="1" applyBorder="1"/>
    <xf numFmtId="0" fontId="6" fillId="3" borderId="3" xfId="0" applyFont="1" applyFill="1" applyBorder="1" applyAlignment="1">
      <alignment horizontal="left"/>
    </xf>
    <xf numFmtId="0" fontId="7" fillId="3" borderId="9" xfId="0" applyFont="1" applyFill="1" applyBorder="1"/>
    <xf numFmtId="0" fontId="5" fillId="3" borderId="1" xfId="0" applyFont="1" applyFill="1" applyBorder="1" applyAlignment="1">
      <alignment horizontal="left" vertical="center" wrapText="1"/>
    </xf>
    <xf numFmtId="1" fontId="4" fillId="3" borderId="0" xfId="0" applyNumberFormat="1" applyFont="1" applyFill="1" applyAlignment="1" applyProtection="1">
      <alignment horizontal="left" vertical="center" wrapText="1"/>
      <protection locked="0"/>
    </xf>
    <xf numFmtId="1" fontId="4" fillId="3" borderId="0" xfId="0" applyNumberFormat="1" applyFont="1" applyFill="1" applyAlignment="1" applyProtection="1">
      <alignment horizontal="center" vertical="center" wrapText="1"/>
      <protection locked="0"/>
    </xf>
    <xf numFmtId="0" fontId="0" fillId="3" borderId="0" xfId="0" applyFill="1" applyAlignment="1">
      <alignment horizontal="left"/>
    </xf>
    <xf numFmtId="0" fontId="16" fillId="0" borderId="0" xfId="0" applyFont="1" applyAlignment="1">
      <alignment horizontal="right"/>
    </xf>
    <xf numFmtId="0" fontId="5" fillId="6" borderId="1" xfId="0" applyFont="1" applyFill="1" applyBorder="1" applyAlignment="1">
      <alignment horizontal="left" vertical="center" wrapText="1"/>
    </xf>
    <xf numFmtId="167" fontId="4" fillId="2" borderId="1" xfId="1" applyNumberFormat="1" applyFont="1" applyFill="1" applyBorder="1" applyAlignment="1" applyProtection="1">
      <alignment horizontal="center" vertical="center" wrapText="1"/>
      <protection locked="0"/>
    </xf>
    <xf numFmtId="9" fontId="0" fillId="0" borderId="0" xfId="0" applyNumberFormat="1"/>
    <xf numFmtId="167" fontId="4" fillId="3" borderId="1" xfId="1" applyNumberFormat="1" applyFont="1" applyFill="1" applyBorder="1" applyAlignment="1" applyProtection="1">
      <alignment horizontal="center" vertical="center" wrapText="1"/>
      <protection hidden="1"/>
    </xf>
    <xf numFmtId="167" fontId="4" fillId="2" borderId="1" xfId="1" applyNumberFormat="1" applyFont="1" applyFill="1" applyBorder="1" applyAlignment="1" applyProtection="1">
      <alignment horizontal="center" vertical="center" wrapText="1"/>
      <protection hidden="1"/>
    </xf>
    <xf numFmtId="165" fontId="3" fillId="2" borderId="1" xfId="0" applyNumberFormat="1" applyFont="1" applyFill="1" applyBorder="1" applyAlignment="1" applyProtection="1">
      <alignment horizontal="center" vertical="center" wrapText="1"/>
      <protection hidden="1"/>
    </xf>
    <xf numFmtId="167" fontId="4" fillId="3" borderId="1" xfId="1" applyNumberFormat="1" applyFont="1" applyFill="1" applyBorder="1" applyAlignment="1" applyProtection="1">
      <alignment horizontal="center" vertical="center" wrapText="1"/>
      <protection locked="0"/>
    </xf>
    <xf numFmtId="167" fontId="3" fillId="2" borderId="1" xfId="1" applyNumberFormat="1" applyFont="1" applyFill="1" applyBorder="1" applyAlignment="1" applyProtection="1">
      <alignment horizontal="center" vertical="center" wrapText="1"/>
      <protection locked="0"/>
    </xf>
    <xf numFmtId="167" fontId="3" fillId="3" borderId="1" xfId="1" applyNumberFormat="1" applyFont="1" applyFill="1" applyBorder="1" applyAlignment="1" applyProtection="1">
      <alignment horizontal="center" vertical="center" wrapText="1"/>
      <protection locked="0"/>
    </xf>
    <xf numFmtId="167" fontId="4" fillId="3" borderId="1" xfId="1" applyNumberFormat="1" applyFont="1" applyFill="1" applyBorder="1" applyAlignment="1" applyProtection="1">
      <alignment horizontal="left" vertical="center" wrapText="1"/>
      <protection locked="0"/>
    </xf>
    <xf numFmtId="169" fontId="3" fillId="2" borderId="1" xfId="0" applyNumberFormat="1" applyFont="1" applyFill="1" applyBorder="1" applyAlignment="1" applyProtection="1">
      <alignment horizontal="center" vertical="center" wrapText="1"/>
      <protection hidden="1"/>
    </xf>
    <xf numFmtId="0" fontId="5" fillId="2" borderId="1" xfId="0" applyFont="1" applyFill="1" applyBorder="1" applyAlignment="1" applyProtection="1">
      <alignment vertical="center" wrapText="1"/>
      <protection locked="0"/>
    </xf>
    <xf numFmtId="0" fontId="5" fillId="3" borderId="1" xfId="0" applyFont="1" applyFill="1" applyBorder="1" applyAlignment="1" applyProtection="1">
      <alignment vertical="center" wrapText="1"/>
      <protection locked="0"/>
    </xf>
    <xf numFmtId="167" fontId="4" fillId="6" borderId="7" xfId="1" applyNumberFormat="1" applyFont="1" applyFill="1" applyBorder="1" applyAlignment="1" applyProtection="1">
      <alignment vertical="center" wrapText="1"/>
      <protection hidden="1"/>
    </xf>
    <xf numFmtId="167" fontId="4" fillId="6" borderId="1" xfId="1" applyNumberFormat="1" applyFont="1" applyFill="1" applyBorder="1" applyAlignment="1" applyProtection="1">
      <alignment vertical="center" wrapText="1"/>
      <protection hidden="1"/>
    </xf>
    <xf numFmtId="167" fontId="4" fillId="6" borderId="1" xfId="1" applyNumberFormat="1" applyFont="1" applyFill="1" applyBorder="1" applyAlignment="1" applyProtection="1">
      <alignment horizontal="right" vertical="center" wrapText="1"/>
      <protection hidden="1"/>
    </xf>
    <xf numFmtId="166" fontId="4" fillId="6" borderId="1" xfId="0" applyNumberFormat="1" applyFont="1" applyFill="1" applyBorder="1" applyAlignment="1">
      <alignment horizontal="right" vertical="center" wrapText="1"/>
    </xf>
    <xf numFmtId="166" fontId="4" fillId="6" borderId="1" xfId="0" applyNumberFormat="1" applyFont="1" applyFill="1" applyBorder="1" applyAlignment="1" applyProtection="1">
      <alignment horizontal="right" vertical="center" wrapText="1"/>
      <protection locked="0"/>
    </xf>
    <xf numFmtId="165" fontId="3" fillId="6" borderId="1" xfId="0" applyNumberFormat="1" applyFont="1" applyFill="1" applyBorder="1" applyAlignment="1">
      <alignment horizontal="right" vertical="center" wrapText="1"/>
    </xf>
    <xf numFmtId="167" fontId="4" fillId="3" borderId="1" xfId="1" applyNumberFormat="1" applyFont="1" applyFill="1" applyBorder="1" applyAlignment="1" applyProtection="1">
      <alignment horizontal="right" vertical="center" wrapText="1"/>
      <protection hidden="1"/>
    </xf>
    <xf numFmtId="166" fontId="4" fillId="3" borderId="1" xfId="0" applyNumberFormat="1" applyFont="1" applyFill="1" applyBorder="1" applyAlignment="1">
      <alignment horizontal="right" vertical="center" wrapText="1"/>
    </xf>
    <xf numFmtId="166" fontId="4" fillId="3" borderId="1" xfId="0" applyNumberFormat="1" applyFont="1" applyFill="1" applyBorder="1" applyAlignment="1" applyProtection="1">
      <alignment horizontal="right" vertical="center" wrapText="1"/>
      <protection locked="0"/>
    </xf>
    <xf numFmtId="165" fontId="3" fillId="3" borderId="1" xfId="0" applyNumberFormat="1" applyFont="1" applyFill="1" applyBorder="1" applyAlignment="1">
      <alignment horizontal="right" vertical="center" wrapText="1"/>
    </xf>
    <xf numFmtId="165" fontId="3" fillId="6" borderId="1" xfId="0" applyNumberFormat="1" applyFont="1" applyFill="1" applyBorder="1" applyAlignment="1" applyProtection="1">
      <alignment horizontal="right" vertical="center" wrapText="1"/>
      <protection hidden="1"/>
    </xf>
    <xf numFmtId="0" fontId="3" fillId="4" borderId="26"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7" fillId="3" borderId="29" xfId="0" applyFont="1" applyFill="1" applyBorder="1"/>
    <xf numFmtId="0" fontId="6" fillId="3" borderId="9" xfId="0" applyFont="1" applyFill="1" applyBorder="1" applyAlignment="1">
      <alignment horizontal="left"/>
    </xf>
    <xf numFmtId="0" fontId="0" fillId="0" borderId="9" xfId="0" applyBorder="1"/>
    <xf numFmtId="167" fontId="3" fillId="2" borderId="1" xfId="1" applyNumberFormat="1" applyFont="1" applyFill="1" applyBorder="1" applyAlignment="1" applyProtection="1">
      <alignment horizontal="center" vertical="center" wrapText="1"/>
      <protection locked="0" hidden="1"/>
    </xf>
    <xf numFmtId="167" fontId="3" fillId="3" borderId="1" xfId="1" applyNumberFormat="1" applyFont="1" applyFill="1" applyBorder="1" applyAlignment="1" applyProtection="1">
      <alignment horizontal="center" vertical="center" wrapText="1"/>
      <protection locked="0" hidden="1"/>
    </xf>
    <xf numFmtId="165" fontId="3" fillId="3" borderId="1" xfId="0" applyNumberFormat="1" applyFont="1" applyFill="1" applyBorder="1" applyAlignment="1" applyProtection="1">
      <alignment horizontal="center" vertical="center" wrapText="1"/>
      <protection hidden="1"/>
    </xf>
    <xf numFmtId="0" fontId="0" fillId="0" borderId="4" xfId="0" applyBorder="1"/>
    <xf numFmtId="0" fontId="6" fillId="3" borderId="27" xfId="0" applyFont="1" applyFill="1" applyBorder="1" applyAlignment="1">
      <alignment horizontal="left"/>
    </xf>
    <xf numFmtId="0" fontId="0" fillId="3" borderId="29" xfId="0" applyFill="1" applyBorder="1"/>
    <xf numFmtId="0" fontId="0" fillId="3" borderId="5" xfId="0" applyFill="1" applyBorder="1"/>
    <xf numFmtId="0" fontId="0" fillId="0" borderId="0" xfId="0" applyAlignment="1">
      <alignment vertical="center" wrapText="1"/>
    </xf>
    <xf numFmtId="0" fontId="3" fillId="5" borderId="10" xfId="0" applyFont="1" applyFill="1" applyBorder="1" applyAlignment="1" applyProtection="1">
      <alignment horizontal="center" vertical="center" wrapText="1"/>
      <protection hidden="1"/>
    </xf>
    <xf numFmtId="0" fontId="3" fillId="5" borderId="12" xfId="0" applyFont="1" applyFill="1" applyBorder="1" applyAlignment="1" applyProtection="1">
      <alignment horizontal="center" vertical="center" wrapText="1"/>
      <protection hidden="1"/>
    </xf>
    <xf numFmtId="0" fontId="3" fillId="5" borderId="11" xfId="0" applyFont="1" applyFill="1" applyBorder="1" applyAlignment="1" applyProtection="1">
      <alignment horizontal="center" vertical="center" wrapText="1"/>
      <protection hidden="1"/>
    </xf>
    <xf numFmtId="0" fontId="3" fillId="5" borderId="10" xfId="0" applyFont="1" applyFill="1" applyBorder="1" applyAlignment="1" applyProtection="1">
      <alignment horizontal="center" vertical="center"/>
      <protection hidden="1"/>
    </xf>
    <xf numFmtId="0" fontId="19" fillId="6" borderId="13" xfId="0" applyFont="1" applyFill="1" applyBorder="1" applyAlignment="1" applyProtection="1">
      <alignment vertical="center" wrapText="1"/>
      <protection hidden="1"/>
    </xf>
    <xf numFmtId="0" fontId="19" fillId="6" borderId="14" xfId="0" applyFont="1" applyFill="1" applyBorder="1" applyAlignment="1" applyProtection="1">
      <alignment vertical="center" wrapText="1"/>
      <protection hidden="1"/>
    </xf>
    <xf numFmtId="0" fontId="21" fillId="5" borderId="18" xfId="0" applyFont="1" applyFill="1" applyBorder="1" applyAlignment="1" applyProtection="1">
      <alignment vertical="center" wrapText="1"/>
      <protection hidden="1"/>
    </xf>
    <xf numFmtId="167" fontId="23" fillId="5" borderId="6" xfId="1" applyNumberFormat="1" applyFont="1" applyFill="1" applyBorder="1" applyAlignment="1" applyProtection="1">
      <alignment vertical="center" wrapText="1"/>
      <protection hidden="1"/>
    </xf>
    <xf numFmtId="167" fontId="4" fillId="5" borderId="1" xfId="1" applyNumberFormat="1" applyFont="1" applyFill="1" applyBorder="1" applyAlignment="1" applyProtection="1">
      <alignment vertical="center" wrapText="1"/>
      <protection hidden="1"/>
    </xf>
    <xf numFmtId="0" fontId="12" fillId="7" borderId="1" xfId="0" applyFont="1" applyFill="1" applyBorder="1" applyAlignment="1" applyProtection="1">
      <alignment horizontal="left" vertical="center" wrapText="1"/>
      <protection hidden="1"/>
    </xf>
    <xf numFmtId="167" fontId="22" fillId="7" borderId="1" xfId="1" applyNumberFormat="1" applyFont="1" applyFill="1" applyBorder="1" applyAlignment="1" applyProtection="1">
      <alignment vertical="center" wrapText="1"/>
      <protection hidden="1"/>
    </xf>
    <xf numFmtId="167" fontId="22" fillId="7" borderId="6" xfId="1" applyNumberFormat="1" applyFont="1" applyFill="1" applyBorder="1" applyAlignment="1" applyProtection="1">
      <alignment vertical="center" wrapText="1"/>
      <protection hidden="1"/>
    </xf>
    <xf numFmtId="167" fontId="12" fillId="7" borderId="16" xfId="1" applyNumberFormat="1" applyFont="1" applyFill="1" applyBorder="1" applyAlignment="1" applyProtection="1">
      <alignment vertical="center" wrapText="1"/>
      <protection hidden="1"/>
    </xf>
    <xf numFmtId="0" fontId="21" fillId="5" borderId="1" xfId="0" applyFont="1" applyFill="1" applyBorder="1" applyAlignment="1" applyProtection="1">
      <alignment vertical="center" wrapText="1"/>
      <protection hidden="1"/>
    </xf>
    <xf numFmtId="167" fontId="3" fillId="3" borderId="1" xfId="1" applyNumberFormat="1" applyFont="1" applyFill="1" applyBorder="1" applyAlignment="1" applyProtection="1">
      <alignment vertical="center" wrapText="1"/>
      <protection hidden="1"/>
    </xf>
    <xf numFmtId="167" fontId="3" fillId="5" borderId="1" xfId="1" applyNumberFormat="1" applyFont="1" applyFill="1" applyBorder="1" applyAlignment="1" applyProtection="1">
      <alignment vertical="center" wrapText="1"/>
      <protection hidden="1"/>
    </xf>
    <xf numFmtId="0" fontId="11" fillId="7" borderId="15" xfId="0" applyFont="1" applyFill="1" applyBorder="1" applyAlignment="1" applyProtection="1">
      <alignment vertical="center" wrapText="1"/>
      <protection hidden="1"/>
    </xf>
    <xf numFmtId="167" fontId="11" fillId="7" borderId="16" xfId="1" applyNumberFormat="1" applyFont="1" applyFill="1" applyBorder="1" applyAlignment="1" applyProtection="1">
      <alignment vertical="center" wrapText="1"/>
      <protection hidden="1"/>
    </xf>
    <xf numFmtId="0" fontId="3" fillId="4" borderId="8" xfId="0" applyFont="1" applyFill="1" applyBorder="1" applyAlignment="1" applyProtection="1">
      <alignment horizontal="center" vertical="center" wrapText="1"/>
      <protection locked="0"/>
    </xf>
    <xf numFmtId="165" fontId="0" fillId="0" borderId="0" xfId="0" applyNumberFormat="1"/>
    <xf numFmtId="0" fontId="25" fillId="0" borderId="0" xfId="0" applyFont="1" applyAlignment="1">
      <alignment horizontal="center" vertical="center" wrapText="1"/>
    </xf>
    <xf numFmtId="0" fontId="4" fillId="2" borderId="4" xfId="0" applyFont="1" applyFill="1" applyBorder="1" applyAlignment="1" applyProtection="1">
      <alignment vertical="center" wrapText="1"/>
      <protection locked="0"/>
    </xf>
    <xf numFmtId="0" fontId="4" fillId="2" borderId="1" xfId="0" applyFont="1" applyFill="1" applyBorder="1" applyAlignment="1" applyProtection="1">
      <alignment vertical="center" wrapText="1"/>
      <protection locked="0"/>
    </xf>
    <xf numFmtId="0" fontId="4" fillId="3" borderId="1" xfId="0" applyFont="1" applyFill="1" applyBorder="1" applyAlignment="1" applyProtection="1">
      <alignment vertical="center" wrapText="1"/>
      <protection locked="0"/>
    </xf>
    <xf numFmtId="0" fontId="4" fillId="0" borderId="4" xfId="0" applyFont="1" applyBorder="1" applyAlignment="1" applyProtection="1">
      <alignment vertical="center" wrapText="1"/>
      <protection locked="0"/>
    </xf>
    <xf numFmtId="167" fontId="4" fillId="0" borderId="1" xfId="1" applyNumberFormat="1" applyFont="1" applyFill="1" applyBorder="1" applyAlignment="1" applyProtection="1">
      <alignment horizontal="center" vertical="center" wrapText="1"/>
      <protection hidden="1"/>
    </xf>
    <xf numFmtId="167" fontId="4" fillId="0" borderId="1" xfId="1" applyNumberFormat="1" applyFont="1" applyFill="1" applyBorder="1" applyAlignment="1" applyProtection="1">
      <alignment horizontal="center" vertical="center" wrapText="1"/>
      <protection locked="0"/>
    </xf>
    <xf numFmtId="1" fontId="4" fillId="0" borderId="1" xfId="0" applyNumberFormat="1" applyFont="1" applyBorder="1" applyAlignment="1" applyProtection="1">
      <alignment horizontal="center" vertical="center" wrapText="1"/>
      <protection locked="0"/>
    </xf>
    <xf numFmtId="0" fontId="26" fillId="0" borderId="0" xfId="0" applyFont="1"/>
    <xf numFmtId="0" fontId="26" fillId="0" borderId="0" xfId="0" applyFont="1" applyAlignment="1">
      <alignment vertical="top" wrapText="1"/>
    </xf>
    <xf numFmtId="0" fontId="27" fillId="0" borderId="0" xfId="0" applyFont="1" applyAlignment="1" applyProtection="1">
      <alignment vertical="center"/>
      <protection locked="0"/>
    </xf>
    <xf numFmtId="0" fontId="28" fillId="0" borderId="0" xfId="0" applyFont="1" applyAlignment="1">
      <alignment horizontal="center" vertical="center" wrapText="1"/>
    </xf>
    <xf numFmtId="0" fontId="26" fillId="0" borderId="0" xfId="0" applyFont="1" applyAlignment="1">
      <alignment wrapText="1"/>
    </xf>
    <xf numFmtId="0" fontId="17" fillId="7" borderId="22" xfId="0" applyFont="1" applyFill="1" applyBorder="1" applyAlignment="1">
      <alignment horizontal="center"/>
    </xf>
    <xf numFmtId="0" fontId="17" fillId="7" borderId="0" xfId="0" applyFont="1" applyFill="1" applyAlignment="1">
      <alignment horizontal="center"/>
    </xf>
    <xf numFmtId="0" fontId="3" fillId="5" borderId="19" xfId="0" applyFont="1" applyFill="1" applyBorder="1" applyAlignment="1" applyProtection="1">
      <alignment horizontal="center" vertical="center"/>
      <protection hidden="1"/>
    </xf>
    <xf numFmtId="0" fontId="3" fillId="5" borderId="20" xfId="0" applyFont="1" applyFill="1" applyBorder="1" applyAlignment="1" applyProtection="1">
      <alignment horizontal="center" vertical="center"/>
      <protection hidden="1"/>
    </xf>
    <xf numFmtId="0" fontId="9" fillId="5" borderId="10"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15" fillId="6" borderId="10" xfId="0" applyFont="1" applyFill="1" applyBorder="1" applyAlignment="1" applyProtection="1">
      <alignment horizontal="center" vertical="center"/>
      <protection locked="0"/>
    </xf>
    <xf numFmtId="0" fontId="15" fillId="6" borderId="11" xfId="0" applyFont="1" applyFill="1" applyBorder="1" applyAlignment="1" applyProtection="1">
      <alignment horizontal="center" vertical="center"/>
      <protection locked="0"/>
    </xf>
    <xf numFmtId="0" fontId="15" fillId="6" borderId="12" xfId="0" applyFont="1" applyFill="1" applyBorder="1" applyAlignment="1" applyProtection="1">
      <alignment horizontal="center" vertical="center"/>
      <protection locked="0"/>
    </xf>
    <xf numFmtId="0" fontId="21" fillId="5" borderId="1" xfId="0" applyFont="1" applyFill="1" applyBorder="1" applyAlignment="1" applyProtection="1">
      <alignment horizontal="left" vertical="center" wrapText="1"/>
      <protection hidden="1"/>
    </xf>
    <xf numFmtId="0" fontId="19" fillId="5" borderId="1" xfId="0" applyFont="1" applyFill="1" applyBorder="1" applyAlignment="1" applyProtection="1">
      <alignment horizontal="left" vertical="center" wrapText="1"/>
      <protection hidden="1"/>
    </xf>
    <xf numFmtId="0" fontId="9" fillId="5" borderId="31" xfId="0" applyFont="1" applyFill="1" applyBorder="1" applyAlignment="1">
      <alignment horizontal="left" vertical="center"/>
    </xf>
    <xf numFmtId="0" fontId="9" fillId="5" borderId="32" xfId="0" applyFont="1" applyFill="1" applyBorder="1" applyAlignment="1">
      <alignment horizontal="left" vertical="center"/>
    </xf>
    <xf numFmtId="0" fontId="9" fillId="5" borderId="22" xfId="0" applyFont="1" applyFill="1" applyBorder="1" applyAlignment="1">
      <alignment horizontal="left" vertical="center" wrapText="1"/>
    </xf>
    <xf numFmtId="0" fontId="9" fillId="5" borderId="23" xfId="0" applyFont="1" applyFill="1" applyBorder="1" applyAlignment="1">
      <alignment horizontal="left" vertical="center" wrapText="1"/>
    </xf>
    <xf numFmtId="0" fontId="3" fillId="5" borderId="31" xfId="0" applyFont="1" applyFill="1" applyBorder="1" applyAlignment="1" applyProtection="1">
      <alignment horizontal="center" vertical="center" wrapText="1"/>
      <protection hidden="1"/>
    </xf>
    <xf numFmtId="0" fontId="3" fillId="5" borderId="32" xfId="0" applyFont="1" applyFill="1" applyBorder="1" applyAlignment="1" applyProtection="1">
      <alignment horizontal="center" vertical="center" wrapText="1"/>
      <protection hidden="1"/>
    </xf>
    <xf numFmtId="0" fontId="3" fillId="5" borderId="11" xfId="0" applyFont="1" applyFill="1" applyBorder="1" applyAlignment="1" applyProtection="1">
      <alignment horizontal="center" vertical="center" wrapText="1"/>
      <protection locked="0"/>
    </xf>
    <xf numFmtId="0" fontId="3" fillId="5" borderId="12" xfId="0" applyFont="1" applyFill="1" applyBorder="1" applyAlignment="1" applyProtection="1">
      <alignment horizontal="center" vertical="center" wrapText="1"/>
      <protection locked="0"/>
    </xf>
    <xf numFmtId="0" fontId="13" fillId="0" borderId="0" xfId="2" applyFont="1" applyAlignment="1">
      <alignment horizontal="center" vertical="top"/>
    </xf>
    <xf numFmtId="0" fontId="3" fillId="5" borderId="10" xfId="0" applyFont="1" applyFill="1" applyBorder="1" applyAlignment="1" applyProtection="1">
      <alignment horizontal="center" vertical="center" wrapText="1"/>
      <protection hidden="1"/>
    </xf>
    <xf numFmtId="0" fontId="3" fillId="5" borderId="12" xfId="0" applyFont="1" applyFill="1" applyBorder="1" applyAlignment="1" applyProtection="1">
      <alignment horizontal="center" vertical="center" wrapText="1"/>
      <protection hidden="1"/>
    </xf>
    <xf numFmtId="0" fontId="3" fillId="5" borderId="10" xfId="0" applyFont="1" applyFill="1" applyBorder="1" applyAlignment="1" applyProtection="1">
      <alignment horizontal="center" vertical="center" wrapText="1"/>
      <protection locked="0"/>
    </xf>
    <xf numFmtId="0" fontId="0" fillId="3" borderId="10"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3" fillId="5" borderId="31" xfId="0" applyFont="1" applyFill="1" applyBorder="1" applyAlignment="1" applyProtection="1">
      <alignment horizontal="center" vertical="center"/>
      <protection hidden="1"/>
    </xf>
    <xf numFmtId="0" fontId="3" fillId="5" borderId="32" xfId="0" applyFont="1" applyFill="1" applyBorder="1" applyAlignment="1" applyProtection="1">
      <alignment horizontal="center" vertical="center"/>
      <protection hidden="1"/>
    </xf>
    <xf numFmtId="0" fontId="3" fillId="5" borderId="17" xfId="0" applyFont="1" applyFill="1" applyBorder="1" applyAlignment="1" applyProtection="1">
      <alignment horizontal="center" vertical="center"/>
      <protection hidden="1"/>
    </xf>
    <xf numFmtId="0" fontId="3" fillId="5" borderId="21" xfId="0" applyFont="1" applyFill="1" applyBorder="1" applyAlignment="1" applyProtection="1">
      <alignment horizontal="center" vertical="center"/>
      <protection hidden="1"/>
    </xf>
    <xf numFmtId="0" fontId="12" fillId="7" borderId="10" xfId="2" applyFont="1" applyFill="1" applyBorder="1" applyAlignment="1" applyProtection="1">
      <alignment horizontal="left" vertical="center" wrapText="1"/>
      <protection hidden="1"/>
    </xf>
    <xf numFmtId="0" fontId="12" fillId="7" borderId="11" xfId="2" applyFont="1" applyFill="1" applyBorder="1" applyAlignment="1" applyProtection="1">
      <alignment horizontal="left" vertical="center" wrapText="1"/>
      <protection hidden="1"/>
    </xf>
    <xf numFmtId="0" fontId="9" fillId="5" borderId="35" xfId="0" applyFont="1" applyFill="1" applyBorder="1" applyAlignment="1">
      <alignment horizontal="left" vertical="center" wrapText="1"/>
    </xf>
    <xf numFmtId="0" fontId="10" fillId="6" borderId="33" xfId="0" applyFont="1" applyFill="1" applyBorder="1" applyAlignment="1" applyProtection="1">
      <alignment horizontal="center" vertical="center" wrapText="1"/>
      <protection locked="0"/>
    </xf>
    <xf numFmtId="0" fontId="10" fillId="6" borderId="11" xfId="0" applyFont="1" applyFill="1" applyBorder="1" applyAlignment="1" applyProtection="1">
      <alignment horizontal="center" vertical="center" wrapText="1"/>
      <protection locked="0"/>
    </xf>
    <xf numFmtId="0" fontId="10" fillId="6" borderId="12" xfId="0" applyFont="1" applyFill="1" applyBorder="1" applyAlignment="1" applyProtection="1">
      <alignment horizontal="center" vertical="center" wrapText="1"/>
      <protection locked="0"/>
    </xf>
    <xf numFmtId="0" fontId="9" fillId="6" borderId="33" xfId="0" applyFont="1" applyFill="1" applyBorder="1" applyAlignment="1" applyProtection="1">
      <alignment horizontal="center" vertical="center" wrapText="1"/>
      <protection locked="0"/>
    </xf>
    <xf numFmtId="0" fontId="9" fillId="6" borderId="11" xfId="0" applyFont="1" applyFill="1" applyBorder="1" applyAlignment="1" applyProtection="1">
      <alignment horizontal="center" vertical="center" wrapText="1"/>
      <protection locked="0"/>
    </xf>
    <xf numFmtId="0" fontId="9" fillId="6" borderId="12" xfId="0" applyFont="1" applyFill="1" applyBorder="1" applyAlignment="1" applyProtection="1">
      <alignment horizontal="center" vertical="center" wrapText="1"/>
      <protection locked="0"/>
    </xf>
    <xf numFmtId="0" fontId="0" fillId="8" borderId="31" xfId="0" applyFill="1" applyBorder="1" applyAlignment="1">
      <alignment horizontal="left" wrapText="1"/>
    </xf>
    <xf numFmtId="0" fontId="0" fillId="8" borderId="34" xfId="0" applyFill="1" applyBorder="1" applyAlignment="1">
      <alignment horizontal="left" wrapText="1"/>
    </xf>
    <xf numFmtId="0" fontId="0" fillId="8" borderId="32" xfId="0" applyFill="1" applyBorder="1" applyAlignment="1">
      <alignment horizontal="left" wrapText="1"/>
    </xf>
    <xf numFmtId="0" fontId="0" fillId="8" borderId="17" xfId="0" applyFill="1" applyBorder="1" applyAlignment="1">
      <alignment horizontal="left" wrapText="1"/>
    </xf>
    <xf numFmtId="0" fontId="0" fillId="8" borderId="30" xfId="0" applyFill="1" applyBorder="1" applyAlignment="1">
      <alignment horizontal="left" wrapText="1"/>
    </xf>
    <xf numFmtId="0" fontId="0" fillId="8" borderId="21" xfId="0" applyFill="1" applyBorder="1" applyAlignment="1">
      <alignment horizontal="left" wrapText="1"/>
    </xf>
    <xf numFmtId="167" fontId="4" fillId="3" borderId="2" xfId="1" applyNumberFormat="1" applyFont="1" applyFill="1" applyBorder="1" applyAlignment="1" applyProtection="1">
      <alignment horizontal="center" vertical="center" wrapText="1"/>
      <protection hidden="1"/>
    </xf>
    <xf numFmtId="167" fontId="4" fillId="3" borderId="7" xfId="1" applyNumberFormat="1" applyFont="1" applyFill="1" applyBorder="1" applyAlignment="1" applyProtection="1">
      <alignment horizontal="center" vertical="center" wrapText="1"/>
      <protection hidden="1"/>
    </xf>
    <xf numFmtId="0" fontId="18" fillId="7" borderId="22" xfId="0" applyFont="1" applyFill="1" applyBorder="1" applyAlignment="1">
      <alignment horizontal="center"/>
    </xf>
    <xf numFmtId="0" fontId="18" fillId="7" borderId="0" xfId="0" applyFont="1" applyFill="1" applyAlignment="1">
      <alignment horizontal="center"/>
    </xf>
    <xf numFmtId="0" fontId="14" fillId="6" borderId="22" xfId="0" applyFont="1" applyFill="1" applyBorder="1" applyAlignment="1">
      <alignment horizontal="left" vertical="center" wrapText="1"/>
    </xf>
    <xf numFmtId="0" fontId="14" fillId="6" borderId="0" xfId="0" applyFont="1" applyFill="1" applyAlignment="1">
      <alignment horizontal="left" vertical="center" wrapText="1"/>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10" xfId="0" applyFont="1" applyFill="1" applyBorder="1" applyAlignment="1">
      <alignment horizontal="left"/>
    </xf>
    <xf numFmtId="0" fontId="9" fillId="5" borderId="12" xfId="0" applyFont="1" applyFill="1" applyBorder="1" applyAlignment="1">
      <alignment horizontal="left"/>
    </xf>
    <xf numFmtId="0" fontId="9" fillId="5" borderId="10" xfId="0" applyFont="1" applyFill="1" applyBorder="1" applyAlignment="1">
      <alignment horizontal="left" vertical="center"/>
    </xf>
    <xf numFmtId="0" fontId="9" fillId="5" borderId="11" xfId="0" applyFont="1" applyFill="1" applyBorder="1" applyAlignment="1">
      <alignment horizontal="left" vertical="center"/>
    </xf>
    <xf numFmtId="0" fontId="9" fillId="5" borderId="12" xfId="0" applyFont="1" applyFill="1" applyBorder="1" applyAlignment="1">
      <alignment horizontal="left" vertical="center"/>
    </xf>
    <xf numFmtId="168" fontId="15" fillId="6" borderId="10" xfId="0" applyNumberFormat="1" applyFont="1" applyFill="1" applyBorder="1" applyAlignment="1" applyProtection="1">
      <alignment horizontal="center" vertical="center"/>
      <protection locked="0"/>
    </xf>
    <xf numFmtId="168" fontId="15" fillId="6" borderId="11" xfId="0" applyNumberFormat="1" applyFont="1" applyFill="1" applyBorder="1" applyAlignment="1" applyProtection="1">
      <alignment horizontal="center" vertical="center"/>
      <protection locked="0"/>
    </xf>
    <xf numFmtId="168" fontId="15" fillId="6" borderId="12" xfId="0" applyNumberFormat="1" applyFont="1" applyFill="1" applyBorder="1" applyAlignment="1" applyProtection="1">
      <alignment horizontal="center" vertical="center"/>
      <protection locked="0"/>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 xfId="0"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3" fillId="4" borderId="2"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0" fillId="4" borderId="3" xfId="0" applyFill="1" applyBorder="1" applyAlignment="1">
      <alignment horizontal="left" vertical="top" wrapText="1"/>
    </xf>
    <xf numFmtId="0" fontId="0" fillId="4" borderId="9" xfId="0" applyFill="1" applyBorder="1" applyAlignment="1">
      <alignment horizontal="left" vertical="top" wrapText="1"/>
    </xf>
    <xf numFmtId="0" fontId="0" fillId="4" borderId="4" xfId="0" applyFill="1" applyBorder="1" applyAlignment="1">
      <alignment horizontal="left" vertical="top" wrapText="1"/>
    </xf>
    <xf numFmtId="0" fontId="8" fillId="4" borderId="3" xfId="0" applyFont="1" applyFill="1" applyBorder="1" applyAlignment="1">
      <alignment horizontal="left"/>
    </xf>
    <xf numFmtId="0" fontId="8" fillId="4" borderId="9" xfId="0" applyFont="1" applyFill="1" applyBorder="1" applyAlignment="1">
      <alignment horizontal="left"/>
    </xf>
    <xf numFmtId="0" fontId="8" fillId="4" borderId="4" xfId="0" applyFont="1" applyFill="1" applyBorder="1" applyAlignment="1">
      <alignment horizontal="left"/>
    </xf>
    <xf numFmtId="0" fontId="7" fillId="3" borderId="9" xfId="0" applyFont="1" applyFill="1" applyBorder="1" applyAlignment="1">
      <alignment horizontal="center"/>
    </xf>
    <xf numFmtId="0" fontId="7" fillId="3" borderId="4" xfId="0" applyFont="1" applyFill="1" applyBorder="1" applyAlignment="1">
      <alignment horizontal="center"/>
    </xf>
    <xf numFmtId="0" fontId="3" fillId="4" borderId="1" xfId="0" applyFont="1" applyFill="1" applyBorder="1" applyAlignment="1">
      <alignment horizontal="center" vertical="center" wrapText="1"/>
    </xf>
    <xf numFmtId="0" fontId="3" fillId="4" borderId="1" xfId="0" applyFont="1" applyFill="1" applyBorder="1" applyAlignment="1" applyProtection="1">
      <alignment horizontal="center" vertical="center" wrapText="1"/>
      <protection locked="0"/>
    </xf>
    <xf numFmtId="0" fontId="3" fillId="4" borderId="8" xfId="0" applyFont="1" applyFill="1" applyBorder="1" applyAlignment="1">
      <alignment horizontal="center" vertical="center" wrapText="1"/>
    </xf>
    <xf numFmtId="0" fontId="0" fillId="3" borderId="9" xfId="0" applyFill="1" applyBorder="1" applyAlignment="1">
      <alignment horizontal="center"/>
    </xf>
    <xf numFmtId="0" fontId="0" fillId="3" borderId="4" xfId="0" applyFill="1" applyBorder="1" applyAlignment="1">
      <alignment horizontal="center"/>
    </xf>
    <xf numFmtId="0" fontId="0" fillId="4" borderId="26" xfId="0" applyFill="1" applyBorder="1" applyAlignment="1">
      <alignment horizontal="left" vertical="top" wrapText="1"/>
    </xf>
    <xf numFmtId="0" fontId="0" fillId="4" borderId="24" xfId="0" applyFill="1" applyBorder="1" applyAlignment="1">
      <alignment horizontal="left" vertical="top" wrapText="1"/>
    </xf>
    <xf numFmtId="0" fontId="0" fillId="4" borderId="25" xfId="0" applyFill="1" applyBorder="1" applyAlignment="1">
      <alignment horizontal="left" vertical="top" wrapText="1"/>
    </xf>
    <xf numFmtId="170" fontId="4" fillId="6" borderId="1" xfId="1" applyNumberFormat="1" applyFont="1" applyFill="1" applyBorder="1" applyAlignment="1" applyProtection="1">
      <alignment vertical="center" wrapText="1"/>
      <protection locked="0"/>
    </xf>
  </cellXfs>
  <cellStyles count="3">
    <cellStyle name="Moneda" xfId="1" builtinId="4"/>
    <cellStyle name="Normal" xfId="0" builtinId="0"/>
    <cellStyle name="Normal 2" xfId="2" xr:uid="{5F350E8B-6779-4278-83E0-771A23238634}"/>
  </cellStyles>
  <dxfs count="3">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523D2-6A81-4998-A544-C98AD26E7AC1}">
  <sheetPr>
    <tabColor theme="3" tint="0.499984740745262"/>
  </sheetPr>
  <dimension ref="A1:BD32"/>
  <sheetViews>
    <sheetView tabSelected="1" workbookViewId="0">
      <selection activeCell="H17" sqref="H17"/>
    </sheetView>
  </sheetViews>
  <sheetFormatPr baseColWidth="10" defaultColWidth="8.6640625" defaultRowHeight="20" customHeight="1"/>
  <cols>
    <col min="1" max="1" width="35.75" customWidth="1"/>
    <col min="2" max="9" width="20.75" customWidth="1"/>
  </cols>
  <sheetData>
    <row r="1" spans="1:56" ht="20" customHeight="1" thickBot="1">
      <c r="A1" s="96" t="s">
        <v>52</v>
      </c>
      <c r="B1" s="97"/>
      <c r="C1" s="97"/>
      <c r="D1" s="97"/>
      <c r="E1" s="97"/>
      <c r="F1" s="97"/>
      <c r="G1" s="97"/>
      <c r="H1" s="97"/>
      <c r="I1" s="97"/>
    </row>
    <row r="2" spans="1:56" ht="20" customHeight="1" thickBot="1">
      <c r="A2" s="100" t="s">
        <v>50</v>
      </c>
      <c r="B2" s="129"/>
      <c r="C2" s="130"/>
      <c r="D2" s="131"/>
      <c r="E2" s="131"/>
      <c r="F2" s="131"/>
      <c r="G2" s="131"/>
      <c r="H2" s="131"/>
      <c r="I2" s="132"/>
    </row>
    <row r="3" spans="1:56" ht="20" customHeight="1" thickBot="1">
      <c r="A3" s="100" t="s">
        <v>79</v>
      </c>
      <c r="B3" s="129"/>
      <c r="C3" s="130"/>
      <c r="D3" s="131"/>
      <c r="E3" s="131"/>
      <c r="F3" s="131"/>
      <c r="G3" s="131"/>
      <c r="H3" s="131"/>
      <c r="I3" s="132"/>
      <c r="J3" s="62"/>
      <c r="K3" s="62"/>
      <c r="L3" s="62"/>
      <c r="M3" s="62"/>
      <c r="BD3" t="s">
        <v>69</v>
      </c>
    </row>
    <row r="4" spans="1:56" ht="20" customHeight="1" thickBot="1">
      <c r="A4" s="100" t="s">
        <v>80</v>
      </c>
      <c r="B4" s="129"/>
      <c r="C4" s="130"/>
      <c r="D4" s="131"/>
      <c r="E4" s="131"/>
      <c r="F4" s="131"/>
      <c r="G4" s="131"/>
      <c r="H4" s="131"/>
      <c r="I4" s="132"/>
      <c r="J4" s="62"/>
      <c r="K4" s="62"/>
      <c r="L4" s="62"/>
      <c r="M4" s="62"/>
      <c r="BD4" s="21">
        <v>0.1</v>
      </c>
    </row>
    <row r="5" spans="1:56" ht="20" customHeight="1" thickBot="1">
      <c r="A5" s="100" t="s">
        <v>51</v>
      </c>
      <c r="B5" s="129"/>
      <c r="C5" s="133"/>
      <c r="D5" s="134"/>
      <c r="E5" s="134"/>
      <c r="F5" s="134"/>
      <c r="G5" s="134"/>
      <c r="H5" s="134"/>
      <c r="I5" s="135"/>
      <c r="J5" s="62"/>
      <c r="K5" s="62"/>
      <c r="L5" s="62"/>
      <c r="M5" s="62"/>
      <c r="BD5" s="21">
        <v>0.11</v>
      </c>
    </row>
    <row r="6" spans="1:56" ht="20" customHeight="1" thickBot="1">
      <c r="A6" s="127" t="s">
        <v>53</v>
      </c>
      <c r="B6" s="128"/>
      <c r="C6" s="128"/>
      <c r="D6" s="128"/>
      <c r="E6" s="128"/>
      <c r="F6" s="128"/>
      <c r="G6" s="128"/>
      <c r="H6" s="128"/>
      <c r="I6" s="128"/>
      <c r="J6" s="62"/>
      <c r="K6" s="62"/>
      <c r="L6" s="62"/>
      <c r="M6" s="62"/>
      <c r="BD6" s="21">
        <v>0.12</v>
      </c>
    </row>
    <row r="7" spans="1:56" ht="15" customHeight="1" thickBot="1">
      <c r="A7" s="98" t="s">
        <v>54</v>
      </c>
      <c r="B7" s="117" t="s">
        <v>9</v>
      </c>
      <c r="C7" s="118"/>
      <c r="D7" s="112" t="s">
        <v>10</v>
      </c>
      <c r="E7" s="113"/>
      <c r="F7" s="112" t="s">
        <v>11</v>
      </c>
      <c r="G7" s="113"/>
      <c r="H7" s="123" t="s">
        <v>49</v>
      </c>
      <c r="I7" s="124"/>
      <c r="J7" s="62"/>
      <c r="K7" s="62"/>
      <c r="L7" s="62"/>
      <c r="M7" s="62"/>
      <c r="BD7" s="21">
        <v>0.13</v>
      </c>
    </row>
    <row r="8" spans="1:56" ht="15" customHeight="1" thickBot="1">
      <c r="A8" s="99"/>
      <c r="B8" s="117" t="s">
        <v>63</v>
      </c>
      <c r="C8" s="118"/>
      <c r="D8" s="119" t="s">
        <v>71</v>
      </c>
      <c r="E8" s="115"/>
      <c r="F8" s="114" t="s">
        <v>71</v>
      </c>
      <c r="G8" s="115"/>
      <c r="H8" s="125"/>
      <c r="I8" s="126"/>
      <c r="J8" s="62"/>
      <c r="K8" s="62"/>
      <c r="L8" s="62"/>
      <c r="M8" s="62"/>
      <c r="BD8" s="21">
        <v>0.14000000000000001</v>
      </c>
    </row>
    <row r="9" spans="1:56" ht="15" customHeight="1" thickBot="1">
      <c r="A9" s="66"/>
      <c r="B9" s="63" t="s">
        <v>81</v>
      </c>
      <c r="C9" s="64" t="s">
        <v>82</v>
      </c>
      <c r="D9" s="63" t="s">
        <v>81</v>
      </c>
      <c r="E9" s="64" t="s">
        <v>82</v>
      </c>
      <c r="F9" s="63" t="s">
        <v>81</v>
      </c>
      <c r="G9" s="64" t="s">
        <v>82</v>
      </c>
      <c r="H9" s="65" t="s">
        <v>81</v>
      </c>
      <c r="I9" s="64" t="s">
        <v>82</v>
      </c>
      <c r="J9" s="62"/>
      <c r="K9" s="62"/>
      <c r="L9" s="62"/>
      <c r="M9" s="62"/>
      <c r="BD9" s="21">
        <v>0.15</v>
      </c>
    </row>
    <row r="10" spans="1:56" ht="15" customHeight="1">
      <c r="A10" s="67" t="s">
        <v>48</v>
      </c>
      <c r="B10" s="32">
        <f>Personal!I43</f>
        <v>0</v>
      </c>
      <c r="C10" s="32">
        <f>Personal!J43</f>
        <v>0</v>
      </c>
      <c r="D10" s="32">
        <f>Personal!K43</f>
        <v>0</v>
      </c>
      <c r="E10" s="32">
        <f>Personal!L43</f>
        <v>0</v>
      </c>
      <c r="F10" s="32">
        <f>Personal!M43</f>
        <v>0</v>
      </c>
      <c r="G10" s="32">
        <f>Personal!N43</f>
        <v>0</v>
      </c>
      <c r="H10" s="32">
        <f>Personal!O43</f>
        <v>0</v>
      </c>
      <c r="I10" s="32">
        <f>Personal!P43</f>
        <v>0</v>
      </c>
      <c r="J10" s="62"/>
      <c r="K10" s="62"/>
      <c r="L10" s="62"/>
      <c r="M10" s="62"/>
      <c r="BD10" s="21">
        <v>0.16</v>
      </c>
    </row>
    <row r="11" spans="1:56" ht="15" customHeight="1">
      <c r="A11" s="68" t="s">
        <v>25</v>
      </c>
      <c r="B11" s="33">
        <f>'Servicios técnicos'!D20</f>
        <v>0</v>
      </c>
      <c r="C11" s="33">
        <f>'Servicios técnicos'!E20</f>
        <v>0</v>
      </c>
      <c r="D11" s="33">
        <f>'Servicios técnicos'!F20</f>
        <v>0</v>
      </c>
      <c r="E11" s="33">
        <f>'Servicios técnicos'!G20</f>
        <v>0</v>
      </c>
      <c r="F11" s="33">
        <f>'Servicios técnicos'!H20</f>
        <v>0</v>
      </c>
      <c r="G11" s="33">
        <f>'Servicios técnicos'!I20</f>
        <v>0</v>
      </c>
      <c r="H11" s="33">
        <f>'Servicios técnicos'!J20</f>
        <v>0</v>
      </c>
      <c r="I11" s="33">
        <f>'Servicios técnicos'!K20</f>
        <v>0</v>
      </c>
      <c r="J11" s="62"/>
      <c r="K11" s="62"/>
      <c r="L11" s="62"/>
      <c r="M11" s="62"/>
      <c r="BD11" s="21">
        <v>0.17</v>
      </c>
    </row>
    <row r="12" spans="1:56" ht="15" customHeight="1">
      <c r="A12" s="68" t="s">
        <v>26</v>
      </c>
      <c r="B12" s="33">
        <f>'Materiales, insumos y equipos'!D20</f>
        <v>0</v>
      </c>
      <c r="C12" s="33">
        <f>'Materiales, insumos y equipos'!E20</f>
        <v>0</v>
      </c>
      <c r="D12" s="33">
        <f>'Materiales, insumos y equipos'!F20</f>
        <v>0</v>
      </c>
      <c r="E12" s="33">
        <f>'Materiales, insumos y equipos'!G20</f>
        <v>0</v>
      </c>
      <c r="F12" s="33">
        <f>'Materiales, insumos y equipos'!H20</f>
        <v>0</v>
      </c>
      <c r="G12" s="33">
        <f>'Materiales, insumos y equipos'!I20</f>
        <v>0</v>
      </c>
      <c r="H12" s="33">
        <f>'Materiales, insumos y equipos'!J20</f>
        <v>0</v>
      </c>
      <c r="I12" s="33">
        <f>'Materiales, insumos y equipos'!K20</f>
        <v>0</v>
      </c>
      <c r="J12" s="62"/>
      <c r="K12" s="62"/>
      <c r="L12" s="62"/>
      <c r="M12" s="62"/>
      <c r="BD12" s="21">
        <v>0.18</v>
      </c>
    </row>
    <row r="13" spans="1:56" ht="15" customHeight="1">
      <c r="A13" s="68" t="s">
        <v>27</v>
      </c>
      <c r="B13" s="33">
        <f>'Trabajo de campo'!D20</f>
        <v>0</v>
      </c>
      <c r="C13" s="33">
        <f>'Trabajo de campo'!E20</f>
        <v>0</v>
      </c>
      <c r="D13" s="33">
        <f>'Trabajo de campo'!F20</f>
        <v>0</v>
      </c>
      <c r="E13" s="33">
        <f>'Trabajo de campo'!G20</f>
        <v>0</v>
      </c>
      <c r="F13" s="33">
        <f>'Trabajo de campo'!H20</f>
        <v>0</v>
      </c>
      <c r="G13" s="33">
        <f>'Trabajo de campo'!I20</f>
        <v>0</v>
      </c>
      <c r="H13" s="33">
        <f>'Trabajo de campo'!J20</f>
        <v>0</v>
      </c>
      <c r="I13" s="33">
        <f>'Trabajo de campo'!K20</f>
        <v>0</v>
      </c>
      <c r="J13" s="62"/>
      <c r="K13" s="62"/>
      <c r="L13" s="62"/>
      <c r="M13" s="62"/>
      <c r="BD13" s="21">
        <v>0.19</v>
      </c>
    </row>
    <row r="14" spans="1:56" ht="15" customHeight="1">
      <c r="A14" s="68" t="s">
        <v>28</v>
      </c>
      <c r="B14" s="33">
        <f>'Viajes y eventos'!D20</f>
        <v>0</v>
      </c>
      <c r="C14" s="33">
        <f>'Viajes y eventos'!E20</f>
        <v>0</v>
      </c>
      <c r="D14" s="33">
        <f>'Viajes y eventos'!F20</f>
        <v>0</v>
      </c>
      <c r="E14" s="33">
        <f>'Viajes y eventos'!G20</f>
        <v>0</v>
      </c>
      <c r="F14" s="33">
        <f>'Viajes y eventos'!H20</f>
        <v>0</v>
      </c>
      <c r="G14" s="33">
        <f>'Viajes y eventos'!I20</f>
        <v>0</v>
      </c>
      <c r="H14" s="33">
        <f>'Viajes y eventos'!J20</f>
        <v>0</v>
      </c>
      <c r="I14" s="33">
        <f>'Viajes y eventos'!K20</f>
        <v>0</v>
      </c>
      <c r="J14" s="62"/>
      <c r="K14" s="62"/>
      <c r="L14" s="62"/>
      <c r="M14" s="62"/>
      <c r="BD14" s="21">
        <v>0.2</v>
      </c>
    </row>
    <row r="15" spans="1:56" ht="15" customHeight="1">
      <c r="A15" s="68" t="s">
        <v>30</v>
      </c>
      <c r="B15" s="33">
        <f>'Publicaciones y divulgación'!D20</f>
        <v>0</v>
      </c>
      <c r="C15" s="33">
        <f>'Publicaciones y divulgación'!E20</f>
        <v>0</v>
      </c>
      <c r="D15" s="33">
        <f>'Publicaciones y divulgación'!F20</f>
        <v>0</v>
      </c>
      <c r="E15" s="33">
        <f>'Publicaciones y divulgación'!G20</f>
        <v>0</v>
      </c>
      <c r="F15" s="33">
        <f>'Publicaciones y divulgación'!H20</f>
        <v>0</v>
      </c>
      <c r="G15" s="33">
        <f>'Publicaciones y divulgación'!I20</f>
        <v>0</v>
      </c>
      <c r="H15" s="33">
        <f>'Publicaciones y divulgación'!J20</f>
        <v>0</v>
      </c>
      <c r="I15" s="33">
        <f>'Publicaciones y divulgación'!K20</f>
        <v>0</v>
      </c>
      <c r="J15" s="62"/>
      <c r="K15" s="62"/>
      <c r="L15" s="62"/>
      <c r="M15" s="62"/>
      <c r="BD15" s="21">
        <v>0.21</v>
      </c>
    </row>
    <row r="16" spans="1:56" ht="15" customHeight="1">
      <c r="A16" s="69" t="s">
        <v>55</v>
      </c>
      <c r="B16" s="70">
        <f t="shared" ref="B16:I16" si="0">SUM(B10:B15)</f>
        <v>0</v>
      </c>
      <c r="C16" s="70">
        <f t="shared" si="0"/>
        <v>0</v>
      </c>
      <c r="D16" s="70">
        <f t="shared" si="0"/>
        <v>0</v>
      </c>
      <c r="E16" s="70">
        <f t="shared" si="0"/>
        <v>0</v>
      </c>
      <c r="F16" s="70">
        <f t="shared" si="0"/>
        <v>0</v>
      </c>
      <c r="G16" s="70">
        <f t="shared" si="0"/>
        <v>0</v>
      </c>
      <c r="H16" s="70">
        <f t="shared" si="0"/>
        <v>0</v>
      </c>
      <c r="I16" s="70">
        <f t="shared" si="0"/>
        <v>0</v>
      </c>
      <c r="J16" s="62"/>
      <c r="K16" s="62"/>
      <c r="L16" s="62"/>
      <c r="M16" s="62"/>
      <c r="BD16" s="21">
        <v>0.22</v>
      </c>
    </row>
    <row r="17" spans="1:56" ht="15" customHeight="1">
      <c r="A17" s="106" t="s">
        <v>76</v>
      </c>
      <c r="B17" s="189">
        <v>0.1</v>
      </c>
      <c r="C17" s="142"/>
      <c r="D17" s="189">
        <v>0.1</v>
      </c>
      <c r="E17" s="142"/>
      <c r="F17" s="189">
        <v>0.1</v>
      </c>
      <c r="G17" s="142"/>
      <c r="H17" s="189">
        <v>0.1</v>
      </c>
      <c r="I17" s="142"/>
      <c r="J17" s="62"/>
      <c r="K17" s="62"/>
      <c r="L17" s="62"/>
      <c r="M17" s="62"/>
      <c r="BD17" s="21">
        <v>0.23</v>
      </c>
    </row>
    <row r="18" spans="1:56" ht="15" customHeight="1">
      <c r="A18" s="107"/>
      <c r="B18" s="71">
        <f>B16*B17</f>
        <v>0</v>
      </c>
      <c r="C18" s="143"/>
      <c r="D18" s="71">
        <f>D16*D17</f>
        <v>0</v>
      </c>
      <c r="E18" s="143"/>
      <c r="F18" s="71">
        <f>F16*F17</f>
        <v>0</v>
      </c>
      <c r="G18" s="143"/>
      <c r="H18" s="71">
        <f>SUM(B18:F18)</f>
        <v>0</v>
      </c>
      <c r="I18" s="143"/>
      <c r="BD18" s="21">
        <v>0.24</v>
      </c>
    </row>
    <row r="19" spans="1:56" ht="20" customHeight="1" thickBot="1">
      <c r="A19" s="72" t="s">
        <v>77</v>
      </c>
      <c r="B19" s="73">
        <f>B16+B18</f>
        <v>0</v>
      </c>
      <c r="C19" s="73">
        <f>C16</f>
        <v>0</v>
      </c>
      <c r="D19" s="73">
        <f t="shared" ref="D19:F19" si="1">D16+D18</f>
        <v>0</v>
      </c>
      <c r="E19" s="73">
        <f>E16</f>
        <v>0</v>
      </c>
      <c r="F19" s="73">
        <f t="shared" si="1"/>
        <v>0</v>
      </c>
      <c r="G19" s="74">
        <f>G16</f>
        <v>0</v>
      </c>
      <c r="H19" s="75">
        <f>SUM(B19:F19)</f>
        <v>0</v>
      </c>
      <c r="I19" s="75">
        <f>I16</f>
        <v>0</v>
      </c>
      <c r="BD19" s="21">
        <v>0.25</v>
      </c>
    </row>
    <row r="20" spans="1:56" ht="20" customHeight="1">
      <c r="A20" s="76" t="s">
        <v>31</v>
      </c>
      <c r="B20" s="77"/>
      <c r="C20" s="78">
        <f>'Costos indirectos'!D11</f>
        <v>0</v>
      </c>
      <c r="D20" s="77"/>
      <c r="E20" s="78">
        <f>'Costos indirectos'!E11</f>
        <v>0</v>
      </c>
      <c r="F20" s="77"/>
      <c r="G20" s="78">
        <f>'Costos indirectos'!F11</f>
        <v>0</v>
      </c>
      <c r="H20" s="77"/>
      <c r="I20" s="78">
        <f>'Costos indirectos'!G11</f>
        <v>0</v>
      </c>
      <c r="BD20" s="21">
        <v>0.26</v>
      </c>
    </row>
    <row r="21" spans="1:56" ht="20" customHeight="1" thickBot="1">
      <c r="A21" s="79" t="s">
        <v>78</v>
      </c>
      <c r="B21" s="80">
        <f>B19</f>
        <v>0</v>
      </c>
      <c r="C21" s="80">
        <f>C19+C20-B18</f>
        <v>0</v>
      </c>
      <c r="D21" s="80">
        <f t="shared" ref="D21" si="2">D19</f>
        <v>0</v>
      </c>
      <c r="E21" s="80">
        <f>E19+E20-D18</f>
        <v>0</v>
      </c>
      <c r="F21" s="80">
        <f t="shared" ref="F21" si="3">F19</f>
        <v>0</v>
      </c>
      <c r="G21" s="80">
        <f>G19+G20-F18</f>
        <v>0</v>
      </c>
      <c r="H21" s="80">
        <f t="shared" ref="H21" si="4">H19</f>
        <v>0</v>
      </c>
      <c r="I21" s="80">
        <f>I19+I20-H18</f>
        <v>0</v>
      </c>
      <c r="BD21" s="21">
        <v>0.27</v>
      </c>
    </row>
    <row r="22" spans="1:56" ht="20" customHeight="1">
      <c r="A22" s="116"/>
      <c r="B22" s="116"/>
      <c r="C22" s="116"/>
      <c r="D22" s="116"/>
      <c r="E22" s="116"/>
      <c r="F22" s="116"/>
      <c r="G22" s="116"/>
      <c r="H22" s="116"/>
      <c r="BD22" s="21">
        <v>0.28000000000000003</v>
      </c>
    </row>
    <row r="23" spans="1:56" ht="20" customHeight="1">
      <c r="A23" s="144" t="s">
        <v>64</v>
      </c>
      <c r="B23" s="145"/>
      <c r="C23" s="145"/>
      <c r="D23" s="145"/>
      <c r="E23" s="145"/>
      <c r="F23" s="145"/>
      <c r="G23" s="145"/>
      <c r="H23" s="145"/>
      <c r="I23" s="145"/>
      <c r="BD23" s="21">
        <v>0.28999999999999998</v>
      </c>
    </row>
    <row r="24" spans="1:56" ht="40" customHeight="1" thickBot="1">
      <c r="A24" s="146" t="s">
        <v>56</v>
      </c>
      <c r="B24" s="147"/>
      <c r="C24" s="147"/>
      <c r="D24" s="147"/>
      <c r="E24" s="147"/>
      <c r="F24" s="147"/>
      <c r="G24" s="147"/>
      <c r="H24" s="147"/>
      <c r="I24" s="147"/>
      <c r="BD24" s="21">
        <v>0.3</v>
      </c>
    </row>
    <row r="25" spans="1:56" ht="20" customHeight="1" thickBot="1">
      <c r="A25" s="108" t="s">
        <v>57</v>
      </c>
      <c r="B25" s="109"/>
      <c r="C25" s="156" t="s">
        <v>58</v>
      </c>
      <c r="D25" s="157"/>
      <c r="E25" s="158"/>
      <c r="F25" s="148" t="s">
        <v>61</v>
      </c>
      <c r="G25" s="149"/>
      <c r="H25" s="149"/>
      <c r="I25" s="150"/>
    </row>
    <row r="26" spans="1:56" ht="90" customHeight="1" thickBot="1">
      <c r="A26" s="103"/>
      <c r="B26" s="105"/>
      <c r="C26" s="103"/>
      <c r="D26" s="104"/>
      <c r="E26" s="105"/>
      <c r="F26" s="120"/>
      <c r="G26" s="121"/>
      <c r="H26" s="121"/>
      <c r="I26" s="122"/>
    </row>
    <row r="27" spans="1:56" ht="35" customHeight="1" thickBot="1">
      <c r="A27" s="110" t="s">
        <v>59</v>
      </c>
      <c r="B27" s="111"/>
      <c r="C27" s="100" t="s">
        <v>60</v>
      </c>
      <c r="D27" s="101"/>
      <c r="E27" s="102"/>
      <c r="F27" s="151" t="s">
        <v>61</v>
      </c>
      <c r="G27" s="152"/>
      <c r="H27" s="152"/>
      <c r="I27" s="153"/>
    </row>
    <row r="28" spans="1:56" ht="90" customHeight="1" thickBot="1">
      <c r="A28" s="103"/>
      <c r="B28" s="105"/>
      <c r="C28" s="103"/>
      <c r="D28" s="104"/>
      <c r="E28" s="105"/>
      <c r="F28" s="120"/>
      <c r="G28" s="121"/>
      <c r="H28" s="121"/>
      <c r="I28" s="122"/>
    </row>
    <row r="29" spans="1:56" ht="20" customHeight="1" thickBot="1">
      <c r="A29" s="154" t="s">
        <v>72</v>
      </c>
      <c r="B29" s="155"/>
      <c r="C29" s="159"/>
      <c r="D29" s="160"/>
      <c r="E29" s="161"/>
      <c r="H29" s="18" t="s">
        <v>62</v>
      </c>
    </row>
    <row r="30" spans="1:56" ht="20" customHeight="1" thickBot="1"/>
    <row r="31" spans="1:56" ht="20" customHeight="1">
      <c r="A31" s="136" t="s">
        <v>115</v>
      </c>
      <c r="B31" s="137"/>
      <c r="C31" s="137"/>
      <c r="D31" s="137"/>
      <c r="E31" s="137"/>
      <c r="F31" s="137"/>
      <c r="G31" s="137"/>
      <c r="H31" s="137"/>
      <c r="I31" s="138"/>
    </row>
    <row r="32" spans="1:56" ht="20" customHeight="1" thickBot="1">
      <c r="A32" s="139"/>
      <c r="B32" s="140"/>
      <c r="C32" s="140"/>
      <c r="D32" s="140"/>
      <c r="E32" s="140"/>
      <c r="F32" s="140"/>
      <c r="G32" s="140"/>
      <c r="H32" s="140"/>
      <c r="I32" s="141"/>
    </row>
  </sheetData>
  <sheetProtection algorithmName="SHA-512" hashValue="9mFfK+qRDgxLS13gYJlbhPHw7hrP7vt6h0yK5e5kNcztu5qwdOwcLpisLDLgqeORHJnbLg1/8ZFg1EfWz+Kx3g==" saltValue="hRA0Np2kV/sud4/SpFqZhw==" spinCount="100000" sheet="1" insertColumns="0" insertRows="0" selectLockedCells="1"/>
  <mergeCells count="41">
    <mergeCell ref="A31:I32"/>
    <mergeCell ref="C17:C18"/>
    <mergeCell ref="E17:E18"/>
    <mergeCell ref="G17:G18"/>
    <mergeCell ref="I17:I18"/>
    <mergeCell ref="A23:I23"/>
    <mergeCell ref="A24:I24"/>
    <mergeCell ref="F25:I25"/>
    <mergeCell ref="F26:I26"/>
    <mergeCell ref="F27:I27"/>
    <mergeCell ref="A26:B26"/>
    <mergeCell ref="A28:B28"/>
    <mergeCell ref="A29:B29"/>
    <mergeCell ref="C25:E25"/>
    <mergeCell ref="C26:E26"/>
    <mergeCell ref="C29:E29"/>
    <mergeCell ref="A6:I6"/>
    <mergeCell ref="A2:B2"/>
    <mergeCell ref="A3:B3"/>
    <mergeCell ref="A4:B4"/>
    <mergeCell ref="A5:B5"/>
    <mergeCell ref="C2:I2"/>
    <mergeCell ref="C3:I3"/>
    <mergeCell ref="C4:I4"/>
    <mergeCell ref="C5:I5"/>
    <mergeCell ref="A1:I1"/>
    <mergeCell ref="A7:A8"/>
    <mergeCell ref="C27:E27"/>
    <mergeCell ref="C28:E28"/>
    <mergeCell ref="A17:A18"/>
    <mergeCell ref="A25:B25"/>
    <mergeCell ref="A27:B27"/>
    <mergeCell ref="D7:E7"/>
    <mergeCell ref="F7:G7"/>
    <mergeCell ref="F8:G8"/>
    <mergeCell ref="A22:H22"/>
    <mergeCell ref="B7:C7"/>
    <mergeCell ref="B8:C8"/>
    <mergeCell ref="D8:E8"/>
    <mergeCell ref="F28:I28"/>
    <mergeCell ref="H7:I8"/>
  </mergeCells>
  <conditionalFormatting sqref="A1:A6 A7:B7 H7 D7:D9 F7:F9 B8:B9 H9 I19:I20 A23:A29 F25:F28 C25:C29 F29:H29">
    <cfRule type="expression" dxfId="2" priority="7">
      <formula>AND(CELL("protect",A1),Check_Locked)</formula>
    </cfRule>
  </conditionalFormatting>
  <conditionalFormatting sqref="A10:I17">
    <cfRule type="expression" dxfId="1" priority="1">
      <formula>AND(CELL("protect",A10),Check_Locked)</formula>
    </cfRule>
  </conditionalFormatting>
  <conditionalFormatting sqref="B18 D18 F18 H18 B19:H19 A20:H20 A21:I21 A22:H22">
    <cfRule type="expression" dxfId="0" priority="5">
      <formula>AND(CELL("protect",A18),Check_Locked)</formula>
    </cfRule>
  </conditionalFormatting>
  <dataValidations count="2">
    <dataValidation type="list" allowBlank="1" showInputMessage="1" showErrorMessage="1" sqref="H17" xr:uid="{64E0AC92-4B2F-4001-8FEC-CFA038D1AC21}">
      <formula1>$BD$4:$BD$24</formula1>
    </dataValidation>
    <dataValidation type="list" allowBlank="1" showInputMessage="1" showErrorMessage="1" sqref="B17 D17 F17" xr:uid="{B1D0F57D-B1AA-4A1E-8445-A82D7B8C36B6}">
      <formula1>$BD$4:$BD$24</formula1>
    </dataValidation>
  </dataValidations>
  <pageMargins left="0.7" right="0.7" top="0.75" bottom="0.75" header="0.3" footer="0.3"/>
  <pageSetup orientation="portrait" r:id="rId1"/>
  <ignoredErrors>
    <ignoredError sqref="C21 E21 G21" 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1BE3C-5BB7-4714-A3F3-4E744D887ECA}">
  <sheetPr>
    <tabColor theme="9" tint="0.59999389629810485"/>
  </sheetPr>
  <dimension ref="A1:BI43"/>
  <sheetViews>
    <sheetView zoomScale="121" workbookViewId="0">
      <selection activeCell="P27" sqref="P27"/>
    </sheetView>
  </sheetViews>
  <sheetFormatPr baseColWidth="10" defaultColWidth="8.6640625" defaultRowHeight="14"/>
  <cols>
    <col min="1" max="2" width="18.75" style="1" customWidth="1"/>
    <col min="3" max="3" width="30.75" style="1" customWidth="1"/>
    <col min="4" max="4" width="15.75" style="1" customWidth="1"/>
    <col min="5" max="5" width="15.75" customWidth="1"/>
    <col min="6" max="6" width="10.75" customWidth="1"/>
    <col min="7" max="7" width="12.33203125" customWidth="1"/>
    <col min="8" max="16" width="20.75" customWidth="1"/>
    <col min="17" max="17" width="12.6640625" bestFit="1" customWidth="1"/>
    <col min="58" max="58" width="30.75" customWidth="1"/>
    <col min="59" max="59" width="65.58203125" customWidth="1"/>
  </cols>
  <sheetData>
    <row r="1" spans="1:61" ht="23.4">
      <c r="A1" s="12" t="s">
        <v>7</v>
      </c>
      <c r="B1" s="53"/>
      <c r="C1" s="13" t="s">
        <v>48</v>
      </c>
      <c r="E1" s="54"/>
      <c r="F1" s="13"/>
      <c r="G1" s="13"/>
      <c r="H1" s="13"/>
      <c r="I1" s="13"/>
      <c r="J1" s="13"/>
      <c r="K1" s="13"/>
      <c r="L1" s="13"/>
      <c r="M1" s="13"/>
      <c r="N1" s="13"/>
      <c r="O1" s="179"/>
      <c r="P1" s="180"/>
    </row>
    <row r="2" spans="1:61" ht="90" customHeight="1">
      <c r="A2" s="173" t="s">
        <v>85</v>
      </c>
      <c r="B2" s="174"/>
      <c r="C2" s="174"/>
      <c r="D2" s="174"/>
      <c r="E2" s="174"/>
      <c r="F2" s="174"/>
      <c r="G2" s="174"/>
      <c r="H2" s="174"/>
      <c r="I2" s="174"/>
      <c r="J2" s="174"/>
      <c r="K2" s="174"/>
      <c r="L2" s="174"/>
      <c r="M2" s="174"/>
      <c r="N2" s="174"/>
      <c r="O2" s="174"/>
      <c r="P2" s="175"/>
    </row>
    <row r="3" spans="1:61" ht="16.75" customHeight="1">
      <c r="A3" s="176" t="s">
        <v>16</v>
      </c>
      <c r="B3" s="177"/>
      <c r="C3" s="177"/>
      <c r="D3" s="177"/>
      <c r="E3" s="177"/>
      <c r="F3" s="177"/>
      <c r="G3" s="177"/>
      <c r="H3" s="177"/>
      <c r="I3" s="177"/>
      <c r="J3" s="177"/>
      <c r="K3" s="177"/>
      <c r="L3" s="177"/>
      <c r="M3" s="177"/>
      <c r="N3" s="177"/>
      <c r="O3" s="177"/>
      <c r="P3" s="178"/>
    </row>
    <row r="4" spans="1:61" ht="15" customHeight="1">
      <c r="A4" s="166" t="s">
        <v>0</v>
      </c>
      <c r="B4" s="47"/>
      <c r="C4" s="166" t="s">
        <v>23</v>
      </c>
      <c r="D4" s="166" t="s">
        <v>74</v>
      </c>
      <c r="E4" s="166" t="s">
        <v>65</v>
      </c>
      <c r="F4" s="162" t="s">
        <v>1</v>
      </c>
      <c r="G4" s="163"/>
      <c r="H4" s="166" t="s">
        <v>8</v>
      </c>
      <c r="I4" s="169" t="s">
        <v>9</v>
      </c>
      <c r="J4" s="170"/>
      <c r="K4" s="169" t="s">
        <v>10</v>
      </c>
      <c r="L4" s="170"/>
      <c r="M4" s="169" t="s">
        <v>11</v>
      </c>
      <c r="N4" s="170"/>
      <c r="O4" s="169" t="s">
        <v>2</v>
      </c>
      <c r="P4" s="170"/>
      <c r="BF4" s="91" t="s">
        <v>13</v>
      </c>
      <c r="BG4" s="92" t="s">
        <v>17</v>
      </c>
      <c r="BH4" s="91" t="s">
        <v>113</v>
      </c>
    </row>
    <row r="5" spans="1:61" ht="15" customHeight="1">
      <c r="A5" s="167"/>
      <c r="B5" s="51" t="s">
        <v>86</v>
      </c>
      <c r="C5" s="167"/>
      <c r="D5" s="167"/>
      <c r="E5" s="167"/>
      <c r="F5" s="166" t="s">
        <v>3</v>
      </c>
      <c r="G5" s="166" t="s">
        <v>4</v>
      </c>
      <c r="H5" s="167"/>
      <c r="I5" s="162" t="s">
        <v>63</v>
      </c>
      <c r="J5" s="163"/>
      <c r="K5" s="164" t="str">
        <f>Resumen!D8</f>
        <v>Nombre de entidad financiadora</v>
      </c>
      <c r="L5" s="165"/>
      <c r="M5" s="164" t="str">
        <f>Resumen!F8</f>
        <v>Nombre de entidad financiadora</v>
      </c>
      <c r="N5" s="165"/>
      <c r="O5" s="171"/>
      <c r="P5" s="172"/>
      <c r="BF5" s="93" t="s">
        <v>5</v>
      </c>
      <c r="BG5" s="92" t="s">
        <v>102</v>
      </c>
      <c r="BH5" s="91">
        <v>1.7071000000000001</v>
      </c>
    </row>
    <row r="6" spans="1:61" ht="15" customHeight="1">
      <c r="A6" s="168"/>
      <c r="B6" s="48"/>
      <c r="C6" s="168"/>
      <c r="D6" s="168"/>
      <c r="E6" s="168"/>
      <c r="F6" s="168"/>
      <c r="G6" s="168"/>
      <c r="H6" s="168"/>
      <c r="I6" s="43" t="s">
        <v>81</v>
      </c>
      <c r="J6" s="44" t="s">
        <v>82</v>
      </c>
      <c r="K6" s="43" t="s">
        <v>81</v>
      </c>
      <c r="L6" s="44" t="s">
        <v>82</v>
      </c>
      <c r="M6" s="43" t="s">
        <v>81</v>
      </c>
      <c r="N6" s="44" t="s">
        <v>82</v>
      </c>
      <c r="O6" s="50" t="s">
        <v>81</v>
      </c>
      <c r="P6" s="46" t="s">
        <v>82</v>
      </c>
      <c r="BF6" s="93" t="s">
        <v>6</v>
      </c>
      <c r="BG6" s="92" t="s">
        <v>103</v>
      </c>
      <c r="BH6" s="91">
        <v>1.6567000000000001</v>
      </c>
    </row>
    <row r="7" spans="1:61">
      <c r="A7" s="5"/>
      <c r="B7" s="30"/>
      <c r="C7" s="6"/>
      <c r="D7" s="5"/>
      <c r="E7" s="20"/>
      <c r="F7" s="6"/>
      <c r="G7" s="6"/>
      <c r="H7" s="23">
        <f>+IF(D7="Docente de planta",(((E7*BH5)/180)*F7*4.28*G7))+IF(D7="Docente ocasional",(((E7*BH6)/180)*F7*4.28*G7))+IF(D7="Personal administrativo de carrera y libre nombramiento y remoción",(((E7*BH7)/180)*F7*4.28*G7))+IF(D7="Personal administrativo provisional",(((E7*BH8)/180)*F7*4.28*G7))+IF(D7="Personal administrativo temporal",(((E7*BH9)/180)*F7*4.28*G7))+IF(D7="Trabajadores oficiales",(((E7*BH10)/180)*F7*4.28*G7))+IF(D7="Trabajadores ex-oficiales",(((E7*BH17)/180)*F7*4.28*G7))+IF(D7="Prestación de servicios",((E7/180)*F7*4.28*G7))+IF(D7="Contrato CIS",((E7/180)*F7*4.28*G7))+IF(D7="Contrato FUA",((E7/180)*F7*4.28*G7))+IF(D7="Convenio-pasantía",(E7*G7))+IF(D7="Externo-sin vínculo laboral con la UdeA",((E7/180)*F7*4.28*G7))+IF(D7="Estudiante de posgrado en salud (Residente)",((E7*1.34/180)*F7*4.28*G7))</f>
        <v>0</v>
      </c>
      <c r="I7" s="20"/>
      <c r="J7" s="20"/>
      <c r="K7" s="20"/>
      <c r="L7" s="20"/>
      <c r="M7" s="20"/>
      <c r="N7" s="20"/>
      <c r="O7" s="55">
        <f>I7+K7+M7</f>
        <v>0</v>
      </c>
      <c r="P7" s="55">
        <f>J7+L7+N7</f>
        <v>0</v>
      </c>
      <c r="BF7" s="93" t="s">
        <v>96</v>
      </c>
      <c r="BG7" s="92" t="s">
        <v>104</v>
      </c>
      <c r="BH7" s="91">
        <v>1.6697</v>
      </c>
    </row>
    <row r="8" spans="1:61">
      <c r="A8" s="7"/>
      <c r="B8" s="31"/>
      <c r="C8" s="8"/>
      <c r="D8" s="7"/>
      <c r="E8" s="25"/>
      <c r="F8" s="8"/>
      <c r="G8" s="8"/>
      <c r="H8" s="88">
        <f>+IF(D8="Docente de planta",(((E8*BH5)/180)*F8*4.28*G8))+IF(D8="Docente ocasional",(((E8*BH6)/180)*F8*4.28*G8))+IF(D8="Personal administrativo de carrera y libre nombramiento y remoción",(((E8*BH7)/180)*F8*4.28*G8))+IF(D8="Personal administrativo provisional",(((E8*BH8)/180)*F8*4.28*G8))+IF(D8="Personal administrativo temporal",(((E8*BH9)/180)*F8*4.28*G8))+IF(D8="Trabajadores oficiales",(((E8*BH10)/180)*F8*4.28*G8))+IF(D8="Trabajadores ex-oficiales",(((E8*BH17)/180)*F8*4.28*G8))+IF(D8="Prestación de servicios",((E8/180)*F8*4.28*G8))+IF(D8="Contrato CIS",((E8/180)*F8*4.28*G8))+IF(D8="Contrato FUA",((E8/180)*F8*4.28*G8))+IF(D8="Convenio-pasantía",(E8*G8))+IF(D8="Externo-sin vínculo laboral con la UdeA",(E8/180)*F8*4.28*G8)+IF(D8="Estudiante de posgrado en salud (Residente)",((E8*1.34/180)*F8*4.28*G8))</f>
        <v>0</v>
      </c>
      <c r="I8" s="25"/>
      <c r="J8" s="25"/>
      <c r="K8" s="25"/>
      <c r="L8" s="25"/>
      <c r="M8" s="25"/>
      <c r="N8" s="25"/>
      <c r="O8" s="56">
        <f>I8+K8+M8</f>
        <v>0</v>
      </c>
      <c r="P8" s="56">
        <f>J8+L8+N8</f>
        <v>0</v>
      </c>
      <c r="BF8" s="93" t="s">
        <v>95</v>
      </c>
      <c r="BG8" s="92" t="s">
        <v>105</v>
      </c>
      <c r="BH8" s="91">
        <v>1.6689000000000001</v>
      </c>
    </row>
    <row r="9" spans="1:61">
      <c r="A9" s="5"/>
      <c r="B9" s="30"/>
      <c r="C9" s="6"/>
      <c r="D9" s="5"/>
      <c r="E9" s="20"/>
      <c r="F9" s="6"/>
      <c r="G9" s="6"/>
      <c r="H9" s="23">
        <f>+IF(D9="Docente de planta",(((E9*BH5)/180)*F9*4.28*G9))+IF(D9="Docente ocasional",(((E9*BH6)/180)*F9*4.28*G9))+IF(D9="Personal administrativo de carrera y libre nombramiento y remoción",(((E9*BH7)/180)*F9*4.28*G9))+IF(D9="Personal administrativo provisional",(((E9*BH8)/180)*F9*4.28*G9))+IF(D9="Personal administrativo temporal",(((E9*BH9)/180)*F9*4.28*G9))+IF(D9="Trabajadores oficiales",(((E9*BH10)/180)*F9*4.28*G9))+IF(D9="Trabajadores ex-oficiales",(((E9*BH17)/180)*F9*4.28*G9))+IF(D9="Prestación de servicios",((E9/180)*F9*4.28*G9))+IF(D9="Contrato CIS",((E9/180)*F9*4.28*G9))+IF(D9="Contrato FUA",((E9/180)*F9*4.28*G9))+IF(D9="Convenio-pasantía",(E9*G9))+IF(D9="Externo-sin vínculo laboral con la UdeA",((E9/180)*F9*4.28*G9))+IF(D9="Estudiante de posgrado en salud (Residente)",((E9*1.34/180)*F9*4.28*G9))</f>
        <v>0</v>
      </c>
      <c r="I9" s="20"/>
      <c r="J9" s="20"/>
      <c r="K9" s="20"/>
      <c r="L9" s="20"/>
      <c r="M9" s="20"/>
      <c r="N9" s="20"/>
      <c r="O9" s="55">
        <f t="shared" ref="O9:O20" si="0">I9+K9+M9</f>
        <v>0</v>
      </c>
      <c r="P9" s="55">
        <f t="shared" ref="P9:P20" si="1">J9+L9+N9</f>
        <v>0</v>
      </c>
      <c r="BF9" s="93" t="s">
        <v>94</v>
      </c>
      <c r="BG9" s="92" t="s">
        <v>106</v>
      </c>
      <c r="BH9" s="91">
        <v>1.6352</v>
      </c>
    </row>
    <row r="10" spans="1:61">
      <c r="A10" s="7"/>
      <c r="B10" s="31"/>
      <c r="C10" s="8"/>
      <c r="D10" s="7"/>
      <c r="E10" s="25"/>
      <c r="F10" s="8"/>
      <c r="G10" s="8"/>
      <c r="H10" s="88">
        <f>+IF(D10="Docente de planta",(((E10*BH5)/180)*F10*4.28*G10))+IF(D10="Docente ocasional",(((E10*BH6)/180)*F10*4.28*G10))+IF(D10="Personal administrativo de carrera y libre nombramiento y remoción",(((E10*BH7)/180)*F10*4.28*G10))+IF(D10="Personal administrativo provisional",(((E10*BH8)/180)*F10*4.28*G10))+IF(D10="Personal administrativo temporal",(((E10*BH9)/180)*F10*4.28*G10))+IF(D10="Trabajadores oficiales",(((E10*BH10)/180)*F10*4.28*G10))+IF(D10="Trabajadores ex-oficiales",(((E10*BH17)/180)*F10*4.28*G10))+IF(D10="Prestación de servicios",((E10/180)*F10*4.28*G10))+IF(D10="Contrato CIS",((E10/180)*F10*4.28*G10))+IF(D10="Contrato FUA",((E10/180)*F10*4.28*G10))+IF(D10="Convenio-pasantía",(E10*G10))+IF(D10="Externo-sin vínculo laboral con la UdeA",((E10/180)*F10*4.28*G10))+IF(D10="Estudiante de posgrado en salud (Residente)",((E10*1.34/180)*F10*4.28*G10))</f>
        <v>0</v>
      </c>
      <c r="I10" s="25"/>
      <c r="J10" s="25"/>
      <c r="K10" s="25"/>
      <c r="L10" s="25"/>
      <c r="M10" s="25"/>
      <c r="N10" s="25"/>
      <c r="O10" s="56">
        <f t="shared" si="0"/>
        <v>0</v>
      </c>
      <c r="P10" s="56">
        <f t="shared" si="1"/>
        <v>0</v>
      </c>
      <c r="BF10" s="93" t="s">
        <v>93</v>
      </c>
      <c r="BG10" s="92" t="s">
        <v>108</v>
      </c>
      <c r="BH10" s="91">
        <v>1.6434</v>
      </c>
    </row>
    <row r="11" spans="1:61">
      <c r="A11" s="5"/>
      <c r="B11" s="30"/>
      <c r="C11" s="6"/>
      <c r="D11" s="5"/>
      <c r="E11" s="20"/>
      <c r="F11" s="6"/>
      <c r="G11" s="6"/>
      <c r="H11" s="23">
        <f>+IF(D11="Docente de planta",(((E11*BH5)/180)*F11*4.28*G11))+IF(D11="Docente ocasional",(((E11*BH6)/180)*F11*4.28*G11))+IF(D11="Personal administrativo de carrera y libre nombramiento y remoción",(((E11*BH7)/180)*F11*4.28*G11))+IF(D11="Personal administrativo provisional",(((E11*BH8)/180)*F11*4.28*G11))+IF(D11="Personal administrativo temporal",(((E11*BH9)/180)*F11*4.28*G11))+IF(D11="Trabajadores oficiales",(((E11*BH10)/180)*F11*4.28*G11))+IF(D11="Trabajadores ex-oficiales",(((E11*BH17)/180)*F11*4.28*G11))+IF(D11="Prestación de servicios",((E11/180)*F11*4.28*G11))+IF(D11="Contrato CIS",((E11/180)*F11*4.28*G11))+IF(D11="Contrato FUA",((E11/180)*F11*4.28*G11))+IF(D11="Convenio-pasantía",(E11*G11))+IF(D11="Externo-sin vínculo laboral con la UdeA",((E11/180)*F11*4.28*G11))+IF(D11="Estudiante de posgrado en salud (Residente)",((E11*1.34/180)*F11*4.28*G11))</f>
        <v>0</v>
      </c>
      <c r="I11" s="20"/>
      <c r="J11" s="20"/>
      <c r="K11" s="20"/>
      <c r="L11" s="20"/>
      <c r="M11" s="20"/>
      <c r="N11" s="20"/>
      <c r="O11" s="55">
        <f t="shared" si="0"/>
        <v>0</v>
      </c>
      <c r="P11" s="55">
        <f t="shared" si="1"/>
        <v>0</v>
      </c>
      <c r="BF11" s="93" t="s">
        <v>97</v>
      </c>
      <c r="BG11" s="92" t="s">
        <v>18</v>
      </c>
      <c r="BH11" s="91"/>
    </row>
    <row r="12" spans="1:61">
      <c r="A12" s="7"/>
      <c r="B12" s="31"/>
      <c r="C12" s="8"/>
      <c r="D12" s="7"/>
      <c r="E12" s="25"/>
      <c r="F12" s="8"/>
      <c r="G12" s="8"/>
      <c r="H12" s="88">
        <f>+IF(D12="Docente de planta",(((E12*BH5)/180)*F12*4.28*G12))+IF(D12="Docente ocasional",(((E12*BH6)/180)*F12*4.28*G12))+IF(D12="Personal administrativo de carrera y libre nombramiento y remoción",(((E12*BH7)/180)*F12*4.28*G12))+IF(D12="Personal administrativo provisional",(((E12*BH8)/180)*F12*4.28*G12))+IF(D12="Personal administrativo temporal",(((E12*BH9)/180)*F12*4.28*G12))+IF(D12="Trabajadores oficiales",(((E12*BH10)/180)*F12*4.28*G12))+IF(D12="Trabajadores ex-oficiales",(((E12*BH17)/180)*F12*4.28*G12))+IF(D12="Prestación de servicios",((E12/180)*F12*4.28*G12))+IF(D12="Contrato CIS",((E12/180)*F12*4.28*G12))+IF(D12="Contrato FUA",((E12/180)*F12*4.28*G12))+IF(D12="Convenio-pasantía",(E12*G12))+IF(D12="Externo-sin vínculo laboral con la UdeA",((E12/180)*F12*4.28*G12))+IF(D12="Estudiante de posgrado en salud (Residente)",((E12*1.34/180)*F12*4.28*G12))</f>
        <v>0</v>
      </c>
      <c r="I12" s="25"/>
      <c r="J12" s="25"/>
      <c r="K12" s="25"/>
      <c r="L12" s="25"/>
      <c r="M12" s="25"/>
      <c r="N12" s="25"/>
      <c r="O12" s="56">
        <f t="shared" si="0"/>
        <v>0</v>
      </c>
      <c r="P12" s="56">
        <f t="shared" si="1"/>
        <v>0</v>
      </c>
      <c r="BF12" s="93" t="s">
        <v>12</v>
      </c>
      <c r="BG12" s="92" t="s">
        <v>19</v>
      </c>
      <c r="BH12" s="91"/>
    </row>
    <row r="13" spans="1:61">
      <c r="A13" s="5"/>
      <c r="B13" s="30"/>
      <c r="C13" s="6"/>
      <c r="D13" s="5"/>
      <c r="E13" s="20"/>
      <c r="F13" s="6"/>
      <c r="G13" s="6"/>
      <c r="H13" s="23">
        <f>+IF(D13="Docente de planta",(((E13*BH5)/180)*F13*4.28*G13))+IF(D13="Docente ocasional",(((E13*BH6)/180)*F13*4.28*G13))+IF(D13="Personal administrativo de carrera y libre nombramiento y remoción",(((E13*BH7)/180)*F13*4.28*G13))+IF(D13="Personal administrativo provisional",(((E13*BH8)/180)*F13*4.28*G13))+IF(D13="Personal administrativo temporal",(((E13*BH9)/180)*F13*4.28*G13))+IF(D13="Trabajadores oficiales",(((E13*BH10)/180)*F13*4.28*G13))+IF(D13="Trabajadores ex-oficiales",(((E13*BH17)/180)*F13*4.28*G13))+IF(D13="Prestación de servicios",((E13/180)*F13*4.28*G13))+IF(D13="Contrato CIS",((E13/180)*F13*4.28*G13))+IF(D13="Contrato FUA",((E13/180)*F13*4.28*G13))+IF(D13="Convenio-pasantía",(E13*G13))+IF(D13="Externo-sin vínculo laboral con la UdeA",((E13/180)*F13*4.28*G13))+IF(D13="Estudiante de posgrado en salud (Residente)",((E13*1.34/180)*F13*4.28*G13))</f>
        <v>0</v>
      </c>
      <c r="I13" s="20"/>
      <c r="J13" s="20"/>
      <c r="K13" s="20"/>
      <c r="L13" s="20"/>
      <c r="M13" s="20"/>
      <c r="N13" s="20"/>
      <c r="O13" s="55">
        <f t="shared" si="0"/>
        <v>0</v>
      </c>
      <c r="P13" s="55">
        <f t="shared" si="1"/>
        <v>0</v>
      </c>
      <c r="BF13" s="93" t="s">
        <v>14</v>
      </c>
      <c r="BG13" s="92" t="s">
        <v>20</v>
      </c>
      <c r="BH13" s="91"/>
    </row>
    <row r="14" spans="1:61">
      <c r="A14" s="7"/>
      <c r="B14" s="31"/>
      <c r="C14" s="8"/>
      <c r="D14" s="7"/>
      <c r="E14" s="89"/>
      <c r="F14" s="90"/>
      <c r="G14" s="90"/>
      <c r="H14" s="88">
        <f>+IF(D14="Docente de planta",(((E14*BH5)/180)*F14*4.28*G14))+IF(D14="Docente ocasional",(((E14*BH6)/180)*F14*4.28*G14))+IF(D14="Personal administrativo de carrera y libre nombramiento y remoción",(((E14*BH7)/180)*F14*4.28*G14))+IF(D14="Personal administrativo provisional",(((E14*BH8)/180)*F14*4.28*G14))+IF(D14="Personal administrativo temporal",(((E14*BH9)/180)*F14*4.28*G14))+IF(D14="Trabajadores oficiales",(((E14*BH10)/180)*F14*4.28*G14))+IF(D14="Trabajadores ex-oficiales",(((E14*BH17)/180)*F14*4.28*G14))+IF(D14="Prestación de servicios",((E14/180)*F14*4.28*G14))+IF(D14="Contrato CIS",((E14/180)*F14*4.28*G14))+IF(D14="Contrato FUA",((E14/180)*F14*4.28*G14))+IF(D14="Convenio-pasantía",(E14*G14))+IF(D14="Externo-sin vínculo laboral con la UdeA",((E14/180)*F14*4.28*G14))+IF(D14="Estudiante de posgrado en salud (Residente)",((E14*1.34/180)*F14*4.28*G14))</f>
        <v>0</v>
      </c>
      <c r="I14" s="25"/>
      <c r="J14" s="25"/>
      <c r="K14" s="25"/>
      <c r="L14" s="25"/>
      <c r="M14" s="25"/>
      <c r="N14" s="25"/>
      <c r="O14" s="56">
        <f t="shared" si="0"/>
        <v>0</v>
      </c>
      <c r="P14" s="56">
        <f t="shared" si="1"/>
        <v>0</v>
      </c>
      <c r="BF14" s="93" t="s">
        <v>15</v>
      </c>
      <c r="BG14" s="92" t="s">
        <v>21</v>
      </c>
      <c r="BH14" s="94"/>
      <c r="BI14" s="83"/>
    </row>
    <row r="15" spans="1:61">
      <c r="A15" s="5"/>
      <c r="B15" s="30"/>
      <c r="C15" s="6"/>
      <c r="D15" s="5"/>
      <c r="E15" s="20"/>
      <c r="F15" s="6"/>
      <c r="G15" s="6"/>
      <c r="H15" s="23">
        <f>+IF(D15="Docente de planta",(((E15*BH5)/180)*F15*4.28*G15))+IF(D15="Docente ocasional",(((E15*BH6)/180)*F15*4.28*G15))+IF(D15="Personal administrativo de carrera y libre nombramiento y remoción",(((E15*BH7)/180)*F15*4.28*G15))+IF(D15="Personal administrativo provisional",(((E15*BH8)/180)*F15*4.28*G15))+IF(D15="Personal administrativo temporal",(((E15*BH9)/180)*F15*4.28*G15))+IF(D15="Trabajadores oficiales",(((E15*BH10)/180)*F15*4.28*G15))+IF(D15="Trabajadores ex-oficiales",(((E15*BH17)/180)*F15*4.28*G15))+IF(D15="Prestación de servicios",((E15/180)*F15*4.28*G15))+IF(D15="Contrato CIS",((E15/180)*F15*4.28*G15))+IF(D15="Contrato FUA",((E15/180)*F15*4.28*G15))+IF(D15="Convenio-pasantía",(E15*G15))+IF(D15="Externo-sin vínculo laboral con la UdeA",((E15/180)*F15*4.28*G15))+IF(D15="Estudiante de posgrado en salud (Residente)",((E15*1.34/180)*F15*4.28*G15))</f>
        <v>0</v>
      </c>
      <c r="I15" s="20"/>
      <c r="J15" s="20"/>
      <c r="K15" s="20"/>
      <c r="L15" s="20"/>
      <c r="M15" s="20"/>
      <c r="N15" s="20"/>
      <c r="O15" s="55">
        <f t="shared" si="0"/>
        <v>0</v>
      </c>
      <c r="P15" s="55">
        <f t="shared" si="1"/>
        <v>0</v>
      </c>
      <c r="BF15" s="93" t="s">
        <v>99</v>
      </c>
      <c r="BG15" s="92" t="s">
        <v>110</v>
      </c>
      <c r="BH15" s="91"/>
    </row>
    <row r="16" spans="1:61">
      <c r="A16" s="7"/>
      <c r="B16" s="31"/>
      <c r="C16" s="8"/>
      <c r="D16" s="7"/>
      <c r="E16" s="25"/>
      <c r="F16" s="8"/>
      <c r="G16" s="8"/>
      <c r="H16" s="22">
        <f>+IF(D16="Docente de planta",(((E16*BH5)/180)*F16*4.28*G16))+IF(D16="Docente ocasional",(((E16*BH6)/180)*F16*4.28*G16))+IF(D16="Personal administrativo de carrera y libre nombramiento y remoción",(((E16*BH7)/180)*F16*4.28*G16))+IF(D16="Personal administrativo provisional",(((E16*BH8)/180)*F16*4.28*G16))+IF(D16="Personal administrativo temporal",(((E16*BH9)/180)*F16*4.28*G16))+IF(D16="Trabajadores oficiales",(((E16*BH10)/180)*F16*4.28*G16))+IF(D16="Trabajadores ex-oficiales",(((E16*BH17)/180)*F16*4.28*G16))+IF(D16="Prestación de servicios",((E16/180)*F16*4.28*G16))+IF(D16="Contrato CIS",((E16/180)*F16*4.28*G16))+IF(D16="Contrato FUA",((E16/180)*F16*4.28*G16))+IF(D16="Convenio-pasantía",(E16*G16))+IF(D16="Externo-sin vínculo laboral con la UdeA",((E16/180)*F16*4.28*G16))+IF(D16="Estudiante de posgrado en salud (Residente)",((E16*1.34/180)*F16*4.28*G16))</f>
        <v>0</v>
      </c>
      <c r="I16" s="25"/>
      <c r="J16" s="25"/>
      <c r="K16" s="25"/>
      <c r="L16" s="25"/>
      <c r="M16" s="25"/>
      <c r="N16" s="25"/>
      <c r="O16" s="56">
        <f t="shared" si="0"/>
        <v>0</v>
      </c>
      <c r="P16" s="56">
        <f t="shared" si="1"/>
        <v>0</v>
      </c>
      <c r="BF16" s="93" t="s">
        <v>100</v>
      </c>
      <c r="BG16" s="92" t="s">
        <v>109</v>
      </c>
      <c r="BH16" s="91"/>
    </row>
    <row r="17" spans="1:60">
      <c r="A17" s="5"/>
      <c r="B17" s="30"/>
      <c r="C17" s="6"/>
      <c r="D17" s="5"/>
      <c r="E17" s="20"/>
      <c r="F17" s="6"/>
      <c r="G17" s="6"/>
      <c r="H17" s="23">
        <f>+IF(D17="Docente de planta",(((E17*BH5)/180)*F17*4.28*G17))+IF(D17="Docente ocasional",(((E17*BH6)/180)*F17*4.28*G17))+IF(D17="Personal administrativo de carrera y libre nombramiento y remoción",(((E17*BH7)/180)*F17*4.28*G17))+IF(D17="Personal administrativo provisional",(((E17*BH8)/180)*F17*4.28*G17))+IF(D17="Personal administrativo temporal",(((E17*BH9)/180)*F17*4.28*G17))+IF(D17="Trabajadores oficiales",(((E17*BH10)/180)*F17*4.28*G17))+IF(D17="Trabajadores ex-oficiales",(((E17*BH17)/180)*F17*4.28*G17))+IF(D17="Prestación de servicios",((E17/180)*F17*4.28*G17))+IF(D17="Contrato CIS",((E17/180)*F17*4.28*G17))+IF(D17="Contrato FUA",((E17/180)*F17*4.28*G17))+IF(D17="Convenio-pasantía",(E17*G17))+IF(D17="Externo-sin vínculo laboral con la UdeA",((E17/180)*F17*4.28*G17))+IF(D17="Estudiante de posgrado en salud (Residente)",((E17*1.34/180)*F17*4.28*G17))</f>
        <v>0</v>
      </c>
      <c r="I17" s="20"/>
      <c r="J17" s="20"/>
      <c r="K17" s="20"/>
      <c r="L17" s="20"/>
      <c r="M17" s="20"/>
      <c r="N17" s="20"/>
      <c r="O17" s="55">
        <f t="shared" si="0"/>
        <v>0</v>
      </c>
      <c r="P17" s="55">
        <f t="shared" si="1"/>
        <v>0</v>
      </c>
      <c r="BF17" s="93" t="s">
        <v>101</v>
      </c>
      <c r="BG17" s="92" t="s">
        <v>107</v>
      </c>
      <c r="BH17" s="91">
        <v>1.8130999999999999</v>
      </c>
    </row>
    <row r="18" spans="1:60">
      <c r="A18" s="7"/>
      <c r="B18" s="31"/>
      <c r="C18" s="8"/>
      <c r="D18" s="7"/>
      <c r="E18" s="25"/>
      <c r="F18" s="8"/>
      <c r="G18" s="8"/>
      <c r="H18" s="88">
        <f>+IF(D18="Docente de planta",(((E18*BH5)/180)*F18*4.28*G18))+IF(D18="Docente ocasional",(((E18*BH6)/180)*F18*4.28*G18))+IF(D18="Personal administrativo de carrera y libre nombramiento y remoción",(((E18*BH7)/180)*F18*4.28*G18))+IF(D18="Personal administrativo provisional",(((E18*BH8)/180)*F18*4.28*G18))+IF(D18="Personal administrativo temporal",(((E18*BH9)/180)*F18*4.28*G18))+IF(D18="Trabajadores oficiales",(((E18*BH10)/180)*F18*4.28*G18))+IF(D18="Trabajadores ex-oficiales",(((E18*BH17)/180)*F18*4.28*G18))+IF(D18="Prestación de servicios",((E18/180)*F18*4.28*G18))+IF(D18="Contrato CIS",((E18/180)*F18*4.28*G18))+IF(D18="Contrato FUA",((E18/180)*F18*4.28*G18))+IF(D18="Convenio-pasantía",(E18*G18))+IF(D18="Externo-sin vínculo laboral con la UdeA",((E18/180)*F18*4.28*G18))+IF(D18="Estudiante de posgrado en salud (Residente)",((E18*1.34/180)*F18*4.28*G18))</f>
        <v>0</v>
      </c>
      <c r="I18" s="25"/>
      <c r="J18" s="25"/>
      <c r="K18" s="25"/>
      <c r="L18" s="25"/>
      <c r="M18" s="25"/>
      <c r="N18" s="25"/>
      <c r="O18" s="56">
        <f t="shared" si="0"/>
        <v>0</v>
      </c>
      <c r="P18" s="56">
        <f t="shared" si="1"/>
        <v>0</v>
      </c>
      <c r="BF18" s="95" t="s">
        <v>98</v>
      </c>
      <c r="BG18" s="92" t="s">
        <v>111</v>
      </c>
      <c r="BH18" s="91">
        <v>1.6978</v>
      </c>
    </row>
    <row r="19" spans="1:60">
      <c r="A19" s="5"/>
      <c r="B19" s="30"/>
      <c r="C19" s="6"/>
      <c r="D19" s="5"/>
      <c r="E19" s="20"/>
      <c r="F19" s="6"/>
      <c r="G19" s="6"/>
      <c r="H19" s="23">
        <f>+IF(D19="Docente de planta",(((E19*BH5)/180)*F19*4.28*G19))+IF(D19="Docente ocasional",(((E19*BH6)/180)*F19*4.28*G19))+IF(D19="Personal administrativo de carrera y libre nombramiento y remoción",(((E19*BH7)/180)*F19*4.28*G19))+IF(D19="Personal administrativo provisional",(((E19*BH8)/180)*F19*4.28*G19))+IF(D19="Personal administrativo temporal",(((E19*BH9)/180)*F19*4.28*G19))+IF(D19="Trabajadores oficiales",(((E19*BH10)/180)*F19*4.28*G19))+IF(D19="Trabajadores ex-oficiales",(((E19*BH17)/180)*F19*4.28*G19))+IF(D19="Prestación de servicios",((E19/180)*F19*4.28*G19))+IF(D19="Contrato CIS",((E19/180)*F19*4.28*G19))+IF(D19="Contrato FUA",((E19/180)*F19*4.28*G19))+IF(D19="Convenio-pasantía",(E19*G19))+IF(D19="Externo-sin vínculo laboral con la UdeA",((E19/180)*F19*4.28*G19))+IF(D19="Estudiante de posgrado en salud (Residente)",((E19*1.34/180)*F19*4.28*G19))</f>
        <v>0</v>
      </c>
      <c r="I19" s="20"/>
      <c r="J19" s="20"/>
      <c r="K19" s="20"/>
      <c r="L19" s="20"/>
      <c r="M19" s="20"/>
      <c r="N19" s="20"/>
      <c r="O19" s="55">
        <f t="shared" si="0"/>
        <v>0</v>
      </c>
      <c r="P19" s="55">
        <f t="shared" si="1"/>
        <v>0</v>
      </c>
      <c r="BF19" s="93"/>
      <c r="BG19" s="92" t="s">
        <v>112</v>
      </c>
      <c r="BH19" s="91">
        <v>1.7071000000000001</v>
      </c>
    </row>
    <row r="20" spans="1:60">
      <c r="A20" s="7"/>
      <c r="B20" s="31"/>
      <c r="C20" s="8"/>
      <c r="D20" s="7"/>
      <c r="E20" s="25"/>
      <c r="F20" s="8"/>
      <c r="G20" s="8"/>
      <c r="H20" s="88">
        <f>+IF(D20="Docente de planta",(((E20*BH5)/180)*F20*4.28*G20))+IF(D20="Docente ocasional",(((E20*BH6)/180)*F20*4.28*G20))+IF(D20="Personal administrativo de carrera y libre nombramiento y remoción",(((E20*BH7)/180)*F20*4.28*G20))+IF(D20="Personal administrativo provisional",(((E20*BH8)/180)*F20*4.28*G20))+IF(D20="Personal administrativo temporal",(((E20*BH9)/180)*F20*4.28*G20))+IF(D20="Trabajadores oficiales",(((E20*BH10)/180)*F20*4.28*G20))+IF(D20="Trabajadores ex-oficiales",(((E20*BH17)/180)*F20*4.28*G20))+IF(D20="Prestación de servicios",((E20/180)*F20*4.28*G20))+IF(D20="Contrato CIS",((E20/180)*F20*4.28*G20))+IF(D20="Contrato FUA",((E20/180)*F20*4.28*G20))+IF(D20="Convenio-pasantía",(E20*G20))+IF(D20="Externo-sin vínculo laboral con la UdeA",((E20/180)*F20*4.28*G20))+IF(D20="Estudiante de posgrado en salud (Residente)",((E20*1.34/180)*F20*4.28*G20))</f>
        <v>0</v>
      </c>
      <c r="I20" s="25"/>
      <c r="J20" s="25"/>
      <c r="K20" s="25"/>
      <c r="L20" s="25"/>
      <c r="M20" s="25"/>
      <c r="N20" s="25"/>
      <c r="O20" s="56">
        <f t="shared" si="0"/>
        <v>0</v>
      </c>
      <c r="P20" s="56">
        <f t="shared" si="1"/>
        <v>0</v>
      </c>
      <c r="BF20" s="91"/>
    </row>
    <row r="21" spans="1:60">
      <c r="A21" s="15"/>
      <c r="B21" s="15"/>
      <c r="C21" s="15"/>
      <c r="D21" s="15"/>
      <c r="E21" s="16"/>
      <c r="F21" s="16"/>
      <c r="G21" s="2" t="s">
        <v>68</v>
      </c>
      <c r="H21" s="24">
        <f>+SUM(H7:H20)</f>
        <v>0</v>
      </c>
      <c r="I21" s="24">
        <f t="shared" ref="I21:N21" si="2">+SUM(I7:I20)</f>
        <v>0</v>
      </c>
      <c r="J21" s="24">
        <f t="shared" si="2"/>
        <v>0</v>
      </c>
      <c r="K21" s="24">
        <f t="shared" si="2"/>
        <v>0</v>
      </c>
      <c r="L21" s="24">
        <f t="shared" si="2"/>
        <v>0</v>
      </c>
      <c r="M21" s="24">
        <f t="shared" si="2"/>
        <v>0</v>
      </c>
      <c r="N21" s="24">
        <f t="shared" si="2"/>
        <v>0</v>
      </c>
      <c r="O21" s="24">
        <f>+SUM(O7:O20)</f>
        <v>0</v>
      </c>
      <c r="P21" s="24">
        <f>+SUM(P7:P20)</f>
        <v>0</v>
      </c>
    </row>
    <row r="22" spans="1:60">
      <c r="A22" s="17"/>
      <c r="B22" s="17"/>
      <c r="C22" s="17"/>
      <c r="D22" s="17"/>
      <c r="E22" s="3"/>
      <c r="F22" s="3"/>
      <c r="G22" s="3"/>
      <c r="H22" s="3"/>
      <c r="I22" s="3"/>
      <c r="J22" s="3"/>
      <c r="K22" s="3"/>
      <c r="L22" s="3"/>
      <c r="M22" s="3"/>
      <c r="N22" s="3"/>
      <c r="O22" s="3"/>
    </row>
    <row r="23" spans="1:60">
      <c r="A23" s="176" t="s">
        <v>47</v>
      </c>
      <c r="B23" s="177"/>
      <c r="C23" s="177"/>
      <c r="D23" s="177"/>
      <c r="E23" s="177"/>
      <c r="F23" s="177"/>
      <c r="G23" s="177"/>
      <c r="H23" s="177"/>
      <c r="I23" s="177"/>
      <c r="J23" s="177"/>
      <c r="K23" s="177"/>
      <c r="L23" s="177"/>
      <c r="M23" s="177"/>
      <c r="N23" s="177"/>
      <c r="O23" s="177"/>
      <c r="P23" s="178"/>
    </row>
    <row r="24" spans="1:60" ht="15" customHeight="1">
      <c r="A24" s="166" t="s">
        <v>0</v>
      </c>
      <c r="B24" s="49"/>
      <c r="C24" s="181" t="s">
        <v>23</v>
      </c>
      <c r="D24" s="170" t="s">
        <v>114</v>
      </c>
      <c r="E24" s="166" t="s">
        <v>66</v>
      </c>
      <c r="F24" s="162" t="s">
        <v>1</v>
      </c>
      <c r="G24" s="163"/>
      <c r="H24" s="166" t="s">
        <v>8</v>
      </c>
      <c r="I24" s="181" t="s">
        <v>9</v>
      </c>
      <c r="J24" s="181"/>
      <c r="K24" s="181" t="s">
        <v>10</v>
      </c>
      <c r="L24" s="181"/>
      <c r="M24" s="181" t="s">
        <v>11</v>
      </c>
      <c r="N24" s="181"/>
      <c r="O24" s="169" t="s">
        <v>2</v>
      </c>
      <c r="P24" s="170"/>
    </row>
    <row r="25" spans="1:60" ht="15" customHeight="1">
      <c r="A25" s="167"/>
      <c r="B25" s="50" t="s">
        <v>86</v>
      </c>
      <c r="C25" s="181"/>
      <c r="D25" s="183"/>
      <c r="E25" s="167"/>
      <c r="F25" s="166" t="s">
        <v>67</v>
      </c>
      <c r="G25" s="166" t="s">
        <v>4</v>
      </c>
      <c r="H25" s="167"/>
      <c r="I25" s="181" t="s">
        <v>24</v>
      </c>
      <c r="J25" s="181"/>
      <c r="K25" s="164" t="str">
        <f>Resumen!D8</f>
        <v>Nombre de entidad financiadora</v>
      </c>
      <c r="L25" s="165"/>
      <c r="M25" s="182" t="str">
        <f>Resumen!F8</f>
        <v>Nombre de entidad financiadora</v>
      </c>
      <c r="N25" s="182"/>
      <c r="O25" s="171"/>
      <c r="P25" s="172"/>
    </row>
    <row r="26" spans="1:60" ht="15" customHeight="1">
      <c r="A26" s="168"/>
      <c r="B26" s="43"/>
      <c r="C26" s="181"/>
      <c r="D26" s="172"/>
      <c r="E26" s="168"/>
      <c r="F26" s="168"/>
      <c r="G26" s="168"/>
      <c r="H26" s="168"/>
      <c r="I26" s="43" t="s">
        <v>81</v>
      </c>
      <c r="J26" s="44" t="s">
        <v>82</v>
      </c>
      <c r="K26" s="43" t="s">
        <v>81</v>
      </c>
      <c r="L26" s="44" t="s">
        <v>82</v>
      </c>
      <c r="M26" s="43" t="s">
        <v>81</v>
      </c>
      <c r="N26" s="44" t="s">
        <v>82</v>
      </c>
      <c r="O26" s="50" t="s">
        <v>81</v>
      </c>
      <c r="P26" s="46" t="s">
        <v>82</v>
      </c>
    </row>
    <row r="27" spans="1:60">
      <c r="A27" s="5"/>
      <c r="B27" s="30"/>
      <c r="C27" s="85"/>
      <c r="D27" s="84"/>
      <c r="E27" s="20"/>
      <c r="F27" s="6"/>
      <c r="G27" s="6"/>
      <c r="H27" s="23">
        <f>+IF(D27="Cátedra externo",(((E27*BH18)*F27*G27)))+IF(D27="Cátedra actividad especial",(((E27*BH19)*F27*G27)))</f>
        <v>0</v>
      </c>
      <c r="I27" s="20"/>
      <c r="J27" s="20"/>
      <c r="K27" s="20"/>
      <c r="L27" s="20"/>
      <c r="M27" s="20"/>
      <c r="N27" s="20"/>
      <c r="O27" s="26">
        <f>I27+K27+M27</f>
        <v>0</v>
      </c>
      <c r="P27" s="26">
        <f>J27+L27+N27</f>
        <v>0</v>
      </c>
    </row>
    <row r="28" spans="1:60">
      <c r="A28" s="7"/>
      <c r="B28" s="31"/>
      <c r="C28" s="86"/>
      <c r="D28" s="87"/>
      <c r="E28" s="28"/>
      <c r="F28" s="8"/>
      <c r="G28" s="8"/>
      <c r="H28" s="88">
        <f>+IF(D28="Cátedra externo",(((E28*BH18)*F28*G28)))+IF(D28="Cátedra actividad especial",(((E28*BH19)*F28*G28)))</f>
        <v>0</v>
      </c>
      <c r="I28" s="25"/>
      <c r="J28" s="25"/>
      <c r="K28" s="25"/>
      <c r="L28" s="25"/>
      <c r="M28" s="25"/>
      <c r="N28" s="25"/>
      <c r="O28" s="27">
        <f>I28+K28+M28</f>
        <v>0</v>
      </c>
      <c r="P28" s="27">
        <f>J28+L28+N28</f>
        <v>0</v>
      </c>
    </row>
    <row r="29" spans="1:60">
      <c r="A29" s="5"/>
      <c r="B29" s="30"/>
      <c r="C29" s="85"/>
      <c r="D29" s="84"/>
      <c r="E29" s="20"/>
      <c r="F29" s="6"/>
      <c r="G29" s="6"/>
      <c r="H29" s="23">
        <f>+IF(D29="Cátedra externo",(((E29*BH18)*F29*G29)))+IF(D29="Cátedra actividad especial",(((E29*BH19)*F29*G29)))</f>
        <v>0</v>
      </c>
      <c r="I29" s="20"/>
      <c r="J29" s="20"/>
      <c r="K29" s="20"/>
      <c r="L29" s="20"/>
      <c r="M29" s="20"/>
      <c r="N29" s="20"/>
      <c r="O29" s="26">
        <f t="shared" ref="O29:O40" si="3">I29+K29+M29</f>
        <v>0</v>
      </c>
      <c r="P29" s="26">
        <f t="shared" ref="P29:P40" si="4">J29+L29+N29</f>
        <v>0</v>
      </c>
    </row>
    <row r="30" spans="1:60">
      <c r="A30" s="7"/>
      <c r="B30" s="31"/>
      <c r="C30" s="86"/>
      <c r="D30" s="87"/>
      <c r="E30" s="28"/>
      <c r="F30" s="8"/>
      <c r="G30" s="8"/>
      <c r="H30" s="88">
        <f>+IF(D30="Cátedra externo",(((E30*BH18)*F30*G30)))+IF(D30="Cátedra actividad especial",(((E30*BH19)*F30*G30)))</f>
        <v>0</v>
      </c>
      <c r="I30" s="25"/>
      <c r="J30" s="25"/>
      <c r="K30" s="25"/>
      <c r="L30" s="25"/>
      <c r="M30" s="25"/>
      <c r="N30" s="25"/>
      <c r="O30" s="27">
        <f t="shared" si="3"/>
        <v>0</v>
      </c>
      <c r="P30" s="27">
        <f t="shared" si="4"/>
        <v>0</v>
      </c>
    </row>
    <row r="31" spans="1:60">
      <c r="A31" s="5"/>
      <c r="B31" s="30"/>
      <c r="C31" s="85"/>
      <c r="D31" s="84"/>
      <c r="E31" s="20"/>
      <c r="F31" s="6"/>
      <c r="G31" s="6"/>
      <c r="H31" s="23">
        <f>+IF(D31="Cátedra externo",(((E31*BH18)*F31*G31)))+IF(D31="Cátedra actividad especial",(((E31*BH19)*F31*G31)))</f>
        <v>0</v>
      </c>
      <c r="I31" s="20"/>
      <c r="J31" s="20"/>
      <c r="K31" s="20"/>
      <c r="L31" s="20"/>
      <c r="M31" s="20"/>
      <c r="N31" s="20"/>
      <c r="O31" s="26">
        <f t="shared" si="3"/>
        <v>0</v>
      </c>
      <c r="P31" s="26">
        <f t="shared" si="4"/>
        <v>0</v>
      </c>
    </row>
    <row r="32" spans="1:60">
      <c r="A32" s="7"/>
      <c r="B32" s="31"/>
      <c r="C32" s="86"/>
      <c r="D32" s="87"/>
      <c r="E32" s="28"/>
      <c r="F32" s="8"/>
      <c r="G32" s="8"/>
      <c r="H32" s="88">
        <f>+IF(D32="Cátedra externo",(((E32*BH18)*F32*G32)))+IF(D32="Cátedra actividad especial",(((E32*BH19)*F32*G32)))</f>
        <v>0</v>
      </c>
      <c r="I32" s="25"/>
      <c r="J32" s="25"/>
      <c r="K32" s="25"/>
      <c r="L32" s="25"/>
      <c r="M32" s="25"/>
      <c r="N32" s="25"/>
      <c r="O32" s="27">
        <f t="shared" si="3"/>
        <v>0</v>
      </c>
      <c r="P32" s="27">
        <f t="shared" si="4"/>
        <v>0</v>
      </c>
    </row>
    <row r="33" spans="1:16">
      <c r="A33" s="5"/>
      <c r="B33" s="30"/>
      <c r="C33" s="85"/>
      <c r="D33" s="84"/>
      <c r="E33" s="20"/>
      <c r="F33" s="6"/>
      <c r="G33" s="6"/>
      <c r="H33" s="23">
        <f>+IF(D33="Cátedra externo",(((E33*BH18)*F33*G33)))+IF(D33="Cátedra actividad especial",(((E33*BH19)*F33*G33)))</f>
        <v>0</v>
      </c>
      <c r="I33" s="20"/>
      <c r="J33" s="20"/>
      <c r="K33" s="20"/>
      <c r="L33" s="20"/>
      <c r="M33" s="20"/>
      <c r="N33" s="20"/>
      <c r="O33" s="26">
        <f t="shared" si="3"/>
        <v>0</v>
      </c>
      <c r="P33" s="26">
        <f t="shared" si="4"/>
        <v>0</v>
      </c>
    </row>
    <row r="34" spans="1:16">
      <c r="A34" s="7"/>
      <c r="B34" s="31"/>
      <c r="C34" s="86"/>
      <c r="D34" s="87"/>
      <c r="E34" s="28"/>
      <c r="F34" s="8"/>
      <c r="G34" s="8"/>
      <c r="H34" s="88">
        <f>+IF(D34="Cátedra externo",(((E34*BH18)*F34*G34)))+IF(D34="Cátedra actividad especial",(((E34*BH19)*F34*G34)))</f>
        <v>0</v>
      </c>
      <c r="I34" s="25"/>
      <c r="J34" s="25"/>
      <c r="K34" s="25"/>
      <c r="L34" s="25"/>
      <c r="M34" s="25"/>
      <c r="N34" s="25"/>
      <c r="O34" s="27">
        <f t="shared" si="3"/>
        <v>0</v>
      </c>
      <c r="P34" s="27">
        <f t="shared" si="4"/>
        <v>0</v>
      </c>
    </row>
    <row r="35" spans="1:16">
      <c r="A35" s="5"/>
      <c r="B35" s="30"/>
      <c r="C35" s="85"/>
      <c r="D35" s="84"/>
      <c r="E35" s="20"/>
      <c r="F35" s="6"/>
      <c r="G35" s="6"/>
      <c r="H35" s="23">
        <f>+IF(D35="Cátedra externo",(((E35*BH18)*F35*G35)))+IF(D35="Cátedra actividad especial",(((E35*BH19)*F35*G35)))</f>
        <v>0</v>
      </c>
      <c r="I35" s="20"/>
      <c r="J35" s="20"/>
      <c r="K35" s="20"/>
      <c r="L35" s="20"/>
      <c r="M35" s="20"/>
      <c r="N35" s="20"/>
      <c r="O35" s="26">
        <f t="shared" si="3"/>
        <v>0</v>
      </c>
      <c r="P35" s="26">
        <f t="shared" si="4"/>
        <v>0</v>
      </c>
    </row>
    <row r="36" spans="1:16">
      <c r="A36" s="7"/>
      <c r="B36" s="31"/>
      <c r="C36" s="86"/>
      <c r="D36" s="87"/>
      <c r="E36" s="28"/>
      <c r="F36" s="8"/>
      <c r="G36" s="8"/>
      <c r="H36" s="88">
        <f>+IF(D36="Cátedra externo",(((E36*BH18)*F36*G36)))+IF(D36="Cátedra actividad especial",(((E36*BH19)*F36*G36)))</f>
        <v>0</v>
      </c>
      <c r="I36" s="25"/>
      <c r="J36" s="25"/>
      <c r="K36" s="25"/>
      <c r="L36" s="25"/>
      <c r="M36" s="25"/>
      <c r="N36" s="25"/>
      <c r="O36" s="27">
        <f t="shared" si="3"/>
        <v>0</v>
      </c>
      <c r="P36" s="27">
        <f t="shared" si="4"/>
        <v>0</v>
      </c>
    </row>
    <row r="37" spans="1:16">
      <c r="A37" s="5"/>
      <c r="B37" s="30"/>
      <c r="C37" s="85"/>
      <c r="D37" s="84"/>
      <c r="E37" s="20"/>
      <c r="F37" s="6"/>
      <c r="G37" s="6"/>
      <c r="H37" s="23">
        <f>+IF(D37="Cátedra externo",(((E37*BH18)*F37*G37)))+IF(D37="Cátedra actividad especial",(((E37*BH19)*F37*G37)))</f>
        <v>0</v>
      </c>
      <c r="I37" s="20"/>
      <c r="J37" s="20"/>
      <c r="K37" s="20"/>
      <c r="L37" s="20"/>
      <c r="M37" s="20"/>
      <c r="N37" s="20"/>
      <c r="O37" s="26">
        <f t="shared" si="3"/>
        <v>0</v>
      </c>
      <c r="P37" s="26">
        <f t="shared" si="4"/>
        <v>0</v>
      </c>
    </row>
    <row r="38" spans="1:16">
      <c r="A38" s="7"/>
      <c r="B38" s="31"/>
      <c r="C38" s="86"/>
      <c r="D38" s="87"/>
      <c r="E38" s="28"/>
      <c r="F38" s="8"/>
      <c r="G38" s="8"/>
      <c r="H38" s="88">
        <f>+IF(D38="Cátedra externo",(((E38*BH18)*F38*G38)))+IF(D38="Cátedra actividad especial",(((E38*BH19)*F38*G38)))</f>
        <v>0</v>
      </c>
      <c r="I38" s="25"/>
      <c r="J38" s="25"/>
      <c r="K38" s="25"/>
      <c r="L38" s="25"/>
      <c r="M38" s="25"/>
      <c r="N38" s="25"/>
      <c r="O38" s="27">
        <f t="shared" si="3"/>
        <v>0</v>
      </c>
      <c r="P38" s="27">
        <f t="shared" si="4"/>
        <v>0</v>
      </c>
    </row>
    <row r="39" spans="1:16">
      <c r="A39" s="5"/>
      <c r="B39" s="30"/>
      <c r="C39" s="85"/>
      <c r="D39" s="84"/>
      <c r="E39" s="20"/>
      <c r="F39" s="6"/>
      <c r="G39" s="6"/>
      <c r="H39" s="23">
        <f>+IF(D39="Cátedra externo",(((E39*BH18)*F39*G39)))+IF(D39="Cátedra actividad especial",(((E39*BH19)*F39*G39)))</f>
        <v>0</v>
      </c>
      <c r="I39" s="20"/>
      <c r="J39" s="20"/>
      <c r="K39" s="20"/>
      <c r="L39" s="20"/>
      <c r="M39" s="20"/>
      <c r="N39" s="20"/>
      <c r="O39" s="26">
        <f t="shared" si="3"/>
        <v>0</v>
      </c>
      <c r="P39" s="26">
        <f t="shared" si="4"/>
        <v>0</v>
      </c>
    </row>
    <row r="40" spans="1:16">
      <c r="A40" s="7"/>
      <c r="B40" s="31"/>
      <c r="C40" s="86"/>
      <c r="D40" s="87"/>
      <c r="E40" s="28"/>
      <c r="F40" s="8"/>
      <c r="G40" s="8"/>
      <c r="H40" s="88">
        <f>+IF(D40="Cátedra externo",(((E40*BH18)*F40*G40)))+IF(D40="Cátedra actividad especial",(((E40*BH19)*F40*G40)))</f>
        <v>0</v>
      </c>
      <c r="I40" s="25"/>
      <c r="J40" s="25"/>
      <c r="K40" s="25"/>
      <c r="L40" s="25"/>
      <c r="M40" s="25"/>
      <c r="N40" s="25"/>
      <c r="O40" s="27">
        <f t="shared" si="3"/>
        <v>0</v>
      </c>
      <c r="P40" s="27">
        <f t="shared" si="4"/>
        <v>0</v>
      </c>
    </row>
    <row r="41" spans="1:16">
      <c r="A41" s="15"/>
      <c r="B41" s="15"/>
      <c r="C41" s="15"/>
      <c r="D41" s="15"/>
      <c r="E41" s="16"/>
      <c r="F41" s="16"/>
      <c r="G41" s="2" t="s">
        <v>68</v>
      </c>
      <c r="H41" s="24">
        <f t="shared" ref="H41:N41" si="5">+SUM(H27:H40)</f>
        <v>0</v>
      </c>
      <c r="I41" s="24">
        <f t="shared" si="5"/>
        <v>0</v>
      </c>
      <c r="J41" s="24">
        <f t="shared" si="5"/>
        <v>0</v>
      </c>
      <c r="K41" s="24">
        <f t="shared" si="5"/>
        <v>0</v>
      </c>
      <c r="L41" s="24">
        <f t="shared" si="5"/>
        <v>0</v>
      </c>
      <c r="M41" s="24">
        <f t="shared" si="5"/>
        <v>0</v>
      </c>
      <c r="N41" s="24">
        <f t="shared" si="5"/>
        <v>0</v>
      </c>
      <c r="O41" s="24">
        <f>+SUM(O27:O40)</f>
        <v>0</v>
      </c>
      <c r="P41" s="24">
        <f>+SUM(P27:P40)</f>
        <v>0</v>
      </c>
    </row>
    <row r="43" spans="1:16">
      <c r="G43" s="2" t="s">
        <v>2</v>
      </c>
      <c r="H43" s="29">
        <f>H21+H41</f>
        <v>0</v>
      </c>
      <c r="I43" s="29">
        <f>I21+I41</f>
        <v>0</v>
      </c>
      <c r="J43" s="29">
        <f>J21+J41</f>
        <v>0</v>
      </c>
      <c r="K43" s="29">
        <f t="shared" ref="K43:P43" si="6">K21+K41</f>
        <v>0</v>
      </c>
      <c r="L43" s="29">
        <f t="shared" si="6"/>
        <v>0</v>
      </c>
      <c r="M43" s="29">
        <f t="shared" si="6"/>
        <v>0</v>
      </c>
      <c r="N43" s="29">
        <f t="shared" si="6"/>
        <v>0</v>
      </c>
      <c r="O43" s="29">
        <f t="shared" si="6"/>
        <v>0</v>
      </c>
      <c r="P43" s="29">
        <f t="shared" si="6"/>
        <v>0</v>
      </c>
    </row>
  </sheetData>
  <sheetProtection algorithmName="SHA-512" hashValue="DxLPA4hSQoIMotK/CiyJp62Bp1H6AMRcrrKtLOo/ddjDgM3xKJ6L6tKsbFdHbYgS3qpouZjeaiaTaPdfUN83Uw==" saltValue="4kjUQOH5aQnuvQJ1Q2yuuA==" spinCount="100000" sheet="1" insertColumns="0" insertRows="0" selectLockedCells="1"/>
  <mergeCells count="34">
    <mergeCell ref="M25:N25"/>
    <mergeCell ref="C24:C26"/>
    <mergeCell ref="D24:D26"/>
    <mergeCell ref="A2:P2"/>
    <mergeCell ref="A3:P3"/>
    <mergeCell ref="O1:P1"/>
    <mergeCell ref="A4:A6"/>
    <mergeCell ref="C4:C6"/>
    <mergeCell ref="D4:D6"/>
    <mergeCell ref="E4:E6"/>
    <mergeCell ref="F5:F6"/>
    <mergeCell ref="G5:G6"/>
    <mergeCell ref="H4:H6"/>
    <mergeCell ref="I4:J4"/>
    <mergeCell ref="I5:J5"/>
    <mergeCell ref="K4:L4"/>
    <mergeCell ref="K5:L5"/>
    <mergeCell ref="M4:N4"/>
    <mergeCell ref="F4:G4"/>
    <mergeCell ref="M5:N5"/>
    <mergeCell ref="F24:G24"/>
    <mergeCell ref="H24:H26"/>
    <mergeCell ref="O4:P5"/>
    <mergeCell ref="O24:P25"/>
    <mergeCell ref="A23:P23"/>
    <mergeCell ref="A24:A26"/>
    <mergeCell ref="E24:E26"/>
    <mergeCell ref="F25:F26"/>
    <mergeCell ref="G25:G26"/>
    <mergeCell ref="I24:J24"/>
    <mergeCell ref="I25:J25"/>
    <mergeCell ref="K24:L24"/>
    <mergeCell ref="K25:L25"/>
    <mergeCell ref="M24:N24"/>
  </mergeCells>
  <dataValidations count="5">
    <dataValidation allowBlank="1" showInputMessage="1" showErrorMessage="1" prompt="Valor en número sin puntos ni comas. No debe ser superior a 40" sqref="F7:F20" xr:uid="{09230F71-D5F9-493B-B484-650B56D0CA3F}"/>
    <dataValidation allowBlank="1" showInputMessage="1" showErrorMessage="1" promptTitle="Nota" prompt="Salario actual básico que devenga el profesor o administrativo en la UdeA. Ver colilla de pago" sqref="F21 F41" xr:uid="{273A2030-B4AA-4DC8-842E-F096EEF0A08E}"/>
    <dataValidation type="list" allowBlank="1" showInputMessage="1" showErrorMessage="1" sqref="A7:A20 A27:A40" xr:uid="{352756E5-9F4B-4106-9C36-FB18213C1CCD}">
      <formula1>$BF$5:$BF$19</formula1>
    </dataValidation>
    <dataValidation type="list" allowBlank="1" showErrorMessage="1" sqref="D7:D20" xr:uid="{71EB7E58-539E-49EA-870B-E644683C1266}">
      <formula1>$BG$5:$BG$17</formula1>
    </dataValidation>
    <dataValidation type="list" allowBlank="1" showInputMessage="1" showErrorMessage="1" sqref="D27:D40" xr:uid="{9423BF1D-9F61-4077-ACF9-C09B6D34345C}">
      <formula1>$BG$18:$BG$19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11FDC-1892-444C-9CCE-C816A0A796DF}">
  <sheetPr>
    <tabColor theme="9" tint="0.59999389629810485"/>
  </sheetPr>
  <dimension ref="A1:K20"/>
  <sheetViews>
    <sheetView workbookViewId="0">
      <selection activeCell="F7" sqref="F7"/>
    </sheetView>
  </sheetViews>
  <sheetFormatPr baseColWidth="10" defaultColWidth="8.6640625" defaultRowHeight="14"/>
  <cols>
    <col min="1" max="2" width="25.75" customWidth="1"/>
    <col min="3" max="3" width="20.75" customWidth="1"/>
    <col min="4" max="9" width="15.75" customWidth="1"/>
    <col min="10" max="11" width="20.75" customWidth="1"/>
  </cols>
  <sheetData>
    <row r="1" spans="1:11" ht="23">
      <c r="A1" s="12" t="s">
        <v>7</v>
      </c>
      <c r="C1" s="13" t="s">
        <v>25</v>
      </c>
      <c r="D1" s="10"/>
      <c r="E1" s="10"/>
      <c r="F1" s="184"/>
      <c r="G1" s="184"/>
      <c r="H1" s="184"/>
      <c r="I1" s="184"/>
      <c r="J1" s="184"/>
      <c r="K1" s="185"/>
    </row>
    <row r="2" spans="1:11" ht="90" customHeight="1">
      <c r="A2" s="173" t="s">
        <v>91</v>
      </c>
      <c r="B2" s="174"/>
      <c r="C2" s="174"/>
      <c r="D2" s="174"/>
      <c r="E2" s="174"/>
      <c r="F2" s="174"/>
      <c r="G2" s="174"/>
      <c r="H2" s="174"/>
      <c r="I2" s="174"/>
      <c r="J2" s="174"/>
      <c r="K2" s="175"/>
    </row>
    <row r="3" spans="1:11" ht="15" customHeight="1">
      <c r="A3" s="166" t="s">
        <v>22</v>
      </c>
      <c r="B3" s="166" t="s">
        <v>23</v>
      </c>
      <c r="C3" s="166" t="s">
        <v>8</v>
      </c>
      <c r="D3" s="162" t="s">
        <v>9</v>
      </c>
      <c r="E3" s="163"/>
      <c r="F3" s="162" t="s">
        <v>10</v>
      </c>
      <c r="G3" s="163"/>
      <c r="H3" s="181" t="s">
        <v>11</v>
      </c>
      <c r="I3" s="181"/>
      <c r="J3" s="169" t="s">
        <v>2</v>
      </c>
      <c r="K3" s="170"/>
    </row>
    <row r="4" spans="1:11" ht="15" customHeight="1">
      <c r="A4" s="167"/>
      <c r="B4" s="167"/>
      <c r="C4" s="167"/>
      <c r="D4" s="162" t="s">
        <v>63</v>
      </c>
      <c r="E4" s="163"/>
      <c r="F4" s="164" t="str">
        <f>Resumen!D8</f>
        <v>Nombre de entidad financiadora</v>
      </c>
      <c r="G4" s="165"/>
      <c r="H4" s="182" t="str">
        <f>Resumen!F8</f>
        <v>Nombre de entidad financiadora</v>
      </c>
      <c r="I4" s="182"/>
      <c r="J4" s="171"/>
      <c r="K4" s="172"/>
    </row>
    <row r="5" spans="1:11" ht="15" customHeight="1">
      <c r="A5" s="168"/>
      <c r="B5" s="168"/>
      <c r="C5" s="168"/>
      <c r="D5" s="45" t="s">
        <v>81</v>
      </c>
      <c r="E5" s="46" t="s">
        <v>82</v>
      </c>
      <c r="F5" s="45" t="s">
        <v>81</v>
      </c>
      <c r="G5" s="46" t="s">
        <v>82</v>
      </c>
      <c r="H5" s="9" t="s">
        <v>81</v>
      </c>
      <c r="I5" s="9" t="s">
        <v>82</v>
      </c>
      <c r="J5" s="9" t="s">
        <v>81</v>
      </c>
      <c r="K5" s="9" t="s">
        <v>82</v>
      </c>
    </row>
    <row r="6" spans="1:11">
      <c r="A6" s="30"/>
      <c r="B6" s="30"/>
      <c r="C6" s="20"/>
      <c r="D6" s="20"/>
      <c r="E6" s="20"/>
      <c r="F6" s="20"/>
      <c r="G6" s="20"/>
      <c r="H6" s="20"/>
      <c r="I6" s="20"/>
      <c r="J6" s="24">
        <f>D6+F6+H6</f>
        <v>0</v>
      </c>
      <c r="K6" s="24">
        <f>E6+G6+I6</f>
        <v>0</v>
      </c>
    </row>
    <row r="7" spans="1:11">
      <c r="A7" s="31"/>
      <c r="B7" s="31"/>
      <c r="C7" s="25"/>
      <c r="D7" s="25"/>
      <c r="E7" s="25"/>
      <c r="F7" s="25"/>
      <c r="G7" s="25"/>
      <c r="H7" s="25"/>
      <c r="I7" s="25"/>
      <c r="J7" s="57">
        <f>D7+F7+H7</f>
        <v>0</v>
      </c>
      <c r="K7" s="57">
        <f>E7+G7+I7</f>
        <v>0</v>
      </c>
    </row>
    <row r="8" spans="1:11">
      <c r="A8" s="30"/>
      <c r="B8" s="30"/>
      <c r="C8" s="20"/>
      <c r="D8" s="20"/>
      <c r="E8" s="20"/>
      <c r="F8" s="20"/>
      <c r="G8" s="20"/>
      <c r="H8" s="20"/>
      <c r="I8" s="20"/>
      <c r="J8" s="24">
        <f t="shared" ref="J8:J20" si="0">D8+F8+H8</f>
        <v>0</v>
      </c>
      <c r="K8" s="24">
        <f t="shared" ref="K8:K20" si="1">E8+G8+I8</f>
        <v>0</v>
      </c>
    </row>
    <row r="9" spans="1:11">
      <c r="A9" s="31"/>
      <c r="B9" s="31"/>
      <c r="C9" s="25"/>
      <c r="D9" s="25"/>
      <c r="E9" s="25"/>
      <c r="F9" s="25"/>
      <c r="G9" s="25"/>
      <c r="H9" s="25"/>
      <c r="I9" s="25"/>
      <c r="J9" s="57">
        <f t="shared" si="0"/>
        <v>0</v>
      </c>
      <c r="K9" s="57">
        <f t="shared" si="1"/>
        <v>0</v>
      </c>
    </row>
    <row r="10" spans="1:11">
      <c r="A10" s="30"/>
      <c r="B10" s="30"/>
      <c r="C10" s="20"/>
      <c r="D10" s="20"/>
      <c r="E10" s="20"/>
      <c r="F10" s="20"/>
      <c r="G10" s="20"/>
      <c r="H10" s="20"/>
      <c r="I10" s="20"/>
      <c r="J10" s="24">
        <f t="shared" si="0"/>
        <v>0</v>
      </c>
      <c r="K10" s="24">
        <f t="shared" si="1"/>
        <v>0</v>
      </c>
    </row>
    <row r="11" spans="1:11">
      <c r="A11" s="31"/>
      <c r="B11" s="31"/>
      <c r="C11" s="25"/>
      <c r="D11" s="25"/>
      <c r="E11" s="25"/>
      <c r="F11" s="25"/>
      <c r="G11" s="25"/>
      <c r="H11" s="25"/>
      <c r="I11" s="25"/>
      <c r="J11" s="57">
        <f t="shared" si="0"/>
        <v>0</v>
      </c>
      <c r="K11" s="57">
        <f t="shared" si="1"/>
        <v>0</v>
      </c>
    </row>
    <row r="12" spans="1:11">
      <c r="A12" s="30"/>
      <c r="B12" s="30"/>
      <c r="C12" s="20"/>
      <c r="D12" s="20"/>
      <c r="E12" s="20"/>
      <c r="F12" s="20"/>
      <c r="G12" s="20"/>
      <c r="H12" s="20"/>
      <c r="I12" s="20"/>
      <c r="J12" s="24">
        <f t="shared" si="0"/>
        <v>0</v>
      </c>
      <c r="K12" s="24">
        <f t="shared" si="1"/>
        <v>0</v>
      </c>
    </row>
    <row r="13" spans="1:11">
      <c r="A13" s="31"/>
      <c r="B13" s="31"/>
      <c r="C13" s="25"/>
      <c r="D13" s="25"/>
      <c r="E13" s="25"/>
      <c r="F13" s="25"/>
      <c r="G13" s="25"/>
      <c r="H13" s="25"/>
      <c r="I13" s="25"/>
      <c r="J13" s="57">
        <f t="shared" si="0"/>
        <v>0</v>
      </c>
      <c r="K13" s="57">
        <f t="shared" si="1"/>
        <v>0</v>
      </c>
    </row>
    <row r="14" spans="1:11">
      <c r="A14" s="30"/>
      <c r="B14" s="30"/>
      <c r="C14" s="20"/>
      <c r="D14" s="20"/>
      <c r="E14" s="20"/>
      <c r="F14" s="20"/>
      <c r="G14" s="20"/>
      <c r="H14" s="20"/>
      <c r="I14" s="20"/>
      <c r="J14" s="24">
        <f t="shared" si="0"/>
        <v>0</v>
      </c>
      <c r="K14" s="24">
        <f t="shared" si="1"/>
        <v>0</v>
      </c>
    </row>
    <row r="15" spans="1:11">
      <c r="A15" s="31"/>
      <c r="B15" s="31"/>
      <c r="C15" s="25"/>
      <c r="D15" s="25"/>
      <c r="E15" s="25"/>
      <c r="F15" s="25"/>
      <c r="G15" s="25"/>
      <c r="H15" s="25"/>
      <c r="I15" s="25"/>
      <c r="J15" s="57">
        <f t="shared" si="0"/>
        <v>0</v>
      </c>
      <c r="K15" s="57">
        <f t="shared" si="1"/>
        <v>0</v>
      </c>
    </row>
    <row r="16" spans="1:11">
      <c r="A16" s="30"/>
      <c r="B16" s="30"/>
      <c r="C16" s="20"/>
      <c r="D16" s="20"/>
      <c r="E16" s="20"/>
      <c r="F16" s="20"/>
      <c r="G16" s="20"/>
      <c r="H16" s="20"/>
      <c r="I16" s="20"/>
      <c r="J16" s="24">
        <f t="shared" si="0"/>
        <v>0</v>
      </c>
      <c r="K16" s="24">
        <f t="shared" si="1"/>
        <v>0</v>
      </c>
    </row>
    <row r="17" spans="1:11">
      <c r="A17" s="31"/>
      <c r="B17" s="31"/>
      <c r="C17" s="25"/>
      <c r="D17" s="25"/>
      <c r="E17" s="25"/>
      <c r="F17" s="25"/>
      <c r="G17" s="25"/>
      <c r="H17" s="25"/>
      <c r="I17" s="25"/>
      <c r="J17" s="57">
        <f t="shared" si="0"/>
        <v>0</v>
      </c>
      <c r="K17" s="57">
        <f t="shared" si="1"/>
        <v>0</v>
      </c>
    </row>
    <row r="18" spans="1:11">
      <c r="A18" s="30"/>
      <c r="B18" s="30"/>
      <c r="C18" s="20"/>
      <c r="D18" s="20"/>
      <c r="E18" s="20"/>
      <c r="F18" s="20"/>
      <c r="G18" s="20"/>
      <c r="H18" s="20"/>
      <c r="I18" s="20"/>
      <c r="J18" s="24">
        <f t="shared" si="0"/>
        <v>0</v>
      </c>
      <c r="K18" s="24">
        <f t="shared" si="1"/>
        <v>0</v>
      </c>
    </row>
    <row r="19" spans="1:11">
      <c r="A19" s="31"/>
      <c r="B19" s="31"/>
      <c r="C19" s="25"/>
      <c r="D19" s="25"/>
      <c r="E19" s="25"/>
      <c r="F19" s="25"/>
      <c r="G19" s="25"/>
      <c r="H19" s="25"/>
      <c r="I19" s="25"/>
      <c r="J19" s="57">
        <f t="shared" si="0"/>
        <v>0</v>
      </c>
      <c r="K19" s="57">
        <f t="shared" si="1"/>
        <v>0</v>
      </c>
    </row>
    <row r="20" spans="1:11">
      <c r="A20" s="4"/>
      <c r="B20" s="4"/>
      <c r="C20" s="24">
        <f>+SUM(C6:C19)</f>
        <v>0</v>
      </c>
      <c r="D20" s="24">
        <f t="shared" ref="D20:I20" si="2">+SUM(D6:D19)</f>
        <v>0</v>
      </c>
      <c r="E20" s="24">
        <f t="shared" si="2"/>
        <v>0</v>
      </c>
      <c r="F20" s="24">
        <f t="shared" si="2"/>
        <v>0</v>
      </c>
      <c r="G20" s="24">
        <f t="shared" si="2"/>
        <v>0</v>
      </c>
      <c r="H20" s="24">
        <f t="shared" si="2"/>
        <v>0</v>
      </c>
      <c r="I20" s="24">
        <f t="shared" si="2"/>
        <v>0</v>
      </c>
      <c r="J20" s="24">
        <f t="shared" si="0"/>
        <v>0</v>
      </c>
      <c r="K20" s="24">
        <f t="shared" si="1"/>
        <v>0</v>
      </c>
    </row>
  </sheetData>
  <sheetProtection algorithmName="SHA-512" hashValue="9LgZxbm8AGVV6A3D+vKC1BURsy8It67Vp5R+T489FhEHRTF3CI8W6it5DFAEukWueXhE1SkvQzqFNq68nbLnGg==" saltValue="yTI5U+0t05T/4AA3+N8vKQ==" spinCount="100000" sheet="1" insertColumns="0" insertRows="0" selectLockedCells="1"/>
  <mergeCells count="12">
    <mergeCell ref="A2:K2"/>
    <mergeCell ref="F1:K1"/>
    <mergeCell ref="J3:K4"/>
    <mergeCell ref="D3:E3"/>
    <mergeCell ref="D4:E4"/>
    <mergeCell ref="F3:G3"/>
    <mergeCell ref="F4:G4"/>
    <mergeCell ref="H3:I3"/>
    <mergeCell ref="H4:I4"/>
    <mergeCell ref="A3:A5"/>
    <mergeCell ref="B3:B5"/>
    <mergeCell ref="C3:C5"/>
  </mergeCells>
  <pageMargins left="0.7" right="0.7" top="0.75" bottom="0.75" header="0.3" footer="0.3"/>
  <ignoredErrors>
    <ignoredError sqref="F4:I4"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87670-01F8-4316-B50F-A267C7BE7CD9}">
  <sheetPr>
    <tabColor theme="9" tint="0.59999389629810485"/>
  </sheetPr>
  <dimension ref="A1:K20"/>
  <sheetViews>
    <sheetView workbookViewId="0">
      <selection activeCell="A10" sqref="A10"/>
    </sheetView>
  </sheetViews>
  <sheetFormatPr baseColWidth="10" defaultColWidth="8.6640625" defaultRowHeight="14"/>
  <cols>
    <col min="1" max="2" width="25.75" customWidth="1"/>
    <col min="3" max="3" width="20.75" customWidth="1"/>
    <col min="4" max="9" width="15.75" customWidth="1"/>
    <col min="10" max="11" width="20.75" customWidth="1"/>
  </cols>
  <sheetData>
    <row r="1" spans="1:11" ht="23.4">
      <c r="A1" s="12" t="s">
        <v>7</v>
      </c>
      <c r="C1" s="13" t="s">
        <v>26</v>
      </c>
      <c r="D1" s="10"/>
      <c r="E1" s="10"/>
      <c r="F1" s="10"/>
      <c r="G1" s="184"/>
      <c r="H1" s="184"/>
      <c r="I1" s="54"/>
      <c r="J1" s="54"/>
      <c r="K1" s="58"/>
    </row>
    <row r="2" spans="1:11" ht="90" customHeight="1">
      <c r="A2" s="173" t="s">
        <v>84</v>
      </c>
      <c r="B2" s="174"/>
      <c r="C2" s="174"/>
      <c r="D2" s="174"/>
      <c r="E2" s="174"/>
      <c r="F2" s="174"/>
      <c r="G2" s="174"/>
      <c r="H2" s="174"/>
      <c r="I2" s="174"/>
      <c r="J2" s="174"/>
      <c r="K2" s="175"/>
    </row>
    <row r="3" spans="1:11" ht="15" customHeight="1">
      <c r="A3" s="166" t="s">
        <v>83</v>
      </c>
      <c r="B3" s="166" t="s">
        <v>23</v>
      </c>
      <c r="C3" s="166" t="s">
        <v>8</v>
      </c>
      <c r="D3" s="162" t="s">
        <v>9</v>
      </c>
      <c r="E3" s="163"/>
      <c r="F3" s="162" t="s">
        <v>10</v>
      </c>
      <c r="G3" s="163"/>
      <c r="H3" s="181" t="s">
        <v>11</v>
      </c>
      <c r="I3" s="181"/>
      <c r="J3" s="169" t="s">
        <v>2</v>
      </c>
      <c r="K3" s="170"/>
    </row>
    <row r="4" spans="1:11" ht="15" customHeight="1">
      <c r="A4" s="167"/>
      <c r="B4" s="167"/>
      <c r="C4" s="167"/>
      <c r="D4" s="162" t="s">
        <v>63</v>
      </c>
      <c r="E4" s="163"/>
      <c r="F4" s="164" t="str">
        <f>Resumen!D8</f>
        <v>Nombre de entidad financiadora</v>
      </c>
      <c r="G4" s="165"/>
      <c r="H4" s="182" t="str">
        <f>Resumen!F8</f>
        <v>Nombre de entidad financiadora</v>
      </c>
      <c r="I4" s="182"/>
      <c r="J4" s="171"/>
      <c r="K4" s="172"/>
    </row>
    <row r="5" spans="1:11" ht="15" customHeight="1">
      <c r="A5" s="168"/>
      <c r="B5" s="168"/>
      <c r="C5" s="168"/>
      <c r="D5" s="45" t="s">
        <v>81</v>
      </c>
      <c r="E5" s="46" t="s">
        <v>82</v>
      </c>
      <c r="F5" s="45" t="s">
        <v>81</v>
      </c>
      <c r="G5" s="46" t="s">
        <v>82</v>
      </c>
      <c r="H5" s="9" t="s">
        <v>81</v>
      </c>
      <c r="I5" s="9" t="s">
        <v>82</v>
      </c>
      <c r="J5" s="9" t="s">
        <v>81</v>
      </c>
      <c r="K5" s="9" t="s">
        <v>82</v>
      </c>
    </row>
    <row r="6" spans="1:11" ht="14.4">
      <c r="A6" s="30"/>
      <c r="B6" s="30"/>
      <c r="C6" s="20"/>
      <c r="D6" s="20"/>
      <c r="E6" s="20"/>
      <c r="F6" s="20"/>
      <c r="G6" s="20"/>
      <c r="H6" s="20"/>
      <c r="I6" s="20"/>
      <c r="J6" s="24">
        <f>D6+F6+H6</f>
        <v>0</v>
      </c>
      <c r="K6" s="24">
        <f>E6+G6+I6</f>
        <v>0</v>
      </c>
    </row>
    <row r="7" spans="1:11">
      <c r="A7" s="31"/>
      <c r="B7" s="31"/>
      <c r="C7" s="25"/>
      <c r="D7" s="25"/>
      <c r="E7" s="25"/>
      <c r="F7" s="25"/>
      <c r="G7" s="25"/>
      <c r="H7" s="25"/>
      <c r="I7" s="25"/>
      <c r="J7" s="57">
        <f>D7+F7+H7</f>
        <v>0</v>
      </c>
      <c r="K7" s="57">
        <f>E7+G7+I7</f>
        <v>0</v>
      </c>
    </row>
    <row r="8" spans="1:11">
      <c r="A8" s="30"/>
      <c r="B8" s="30"/>
      <c r="C8" s="20"/>
      <c r="D8" s="20"/>
      <c r="E8" s="20"/>
      <c r="F8" s="20"/>
      <c r="G8" s="20"/>
      <c r="H8" s="20"/>
      <c r="I8" s="20"/>
      <c r="J8" s="24">
        <f t="shared" ref="J8:K20" si="0">D8+F8+H8</f>
        <v>0</v>
      </c>
      <c r="K8" s="24">
        <f t="shared" si="0"/>
        <v>0</v>
      </c>
    </row>
    <row r="9" spans="1:11">
      <c r="A9" s="31"/>
      <c r="B9" s="31"/>
      <c r="C9" s="25"/>
      <c r="D9" s="25"/>
      <c r="E9" s="25"/>
      <c r="F9" s="25"/>
      <c r="G9" s="25"/>
      <c r="H9" s="25"/>
      <c r="I9" s="25"/>
      <c r="J9" s="57">
        <f t="shared" si="0"/>
        <v>0</v>
      </c>
      <c r="K9" s="57">
        <f t="shared" si="0"/>
        <v>0</v>
      </c>
    </row>
    <row r="10" spans="1:11">
      <c r="A10" s="30"/>
      <c r="B10" s="30"/>
      <c r="C10" s="20"/>
      <c r="D10" s="20"/>
      <c r="E10" s="20"/>
      <c r="F10" s="20"/>
      <c r="G10" s="20"/>
      <c r="H10" s="20"/>
      <c r="I10" s="20"/>
      <c r="J10" s="24">
        <f t="shared" si="0"/>
        <v>0</v>
      </c>
      <c r="K10" s="24">
        <f t="shared" si="0"/>
        <v>0</v>
      </c>
    </row>
    <row r="11" spans="1:11">
      <c r="A11" s="31"/>
      <c r="B11" s="31"/>
      <c r="C11" s="25"/>
      <c r="D11" s="25"/>
      <c r="E11" s="25"/>
      <c r="F11" s="25"/>
      <c r="G11" s="25"/>
      <c r="H11" s="25"/>
      <c r="I11" s="25"/>
      <c r="J11" s="57">
        <f t="shared" si="0"/>
        <v>0</v>
      </c>
      <c r="K11" s="57">
        <f t="shared" si="0"/>
        <v>0</v>
      </c>
    </row>
    <row r="12" spans="1:11">
      <c r="A12" s="30"/>
      <c r="B12" s="30"/>
      <c r="C12" s="20"/>
      <c r="D12" s="20"/>
      <c r="E12" s="20"/>
      <c r="F12" s="20"/>
      <c r="G12" s="20"/>
      <c r="H12" s="20"/>
      <c r="I12" s="20"/>
      <c r="J12" s="24">
        <f t="shared" si="0"/>
        <v>0</v>
      </c>
      <c r="K12" s="24">
        <f t="shared" si="0"/>
        <v>0</v>
      </c>
    </row>
    <row r="13" spans="1:11">
      <c r="A13" s="31"/>
      <c r="B13" s="31"/>
      <c r="C13" s="25"/>
      <c r="D13" s="25"/>
      <c r="E13" s="25"/>
      <c r="F13" s="25"/>
      <c r="G13" s="25"/>
      <c r="H13" s="25"/>
      <c r="I13" s="25"/>
      <c r="J13" s="57">
        <f t="shared" si="0"/>
        <v>0</v>
      </c>
      <c r="K13" s="57">
        <f t="shared" si="0"/>
        <v>0</v>
      </c>
    </row>
    <row r="14" spans="1:11">
      <c r="A14" s="30"/>
      <c r="B14" s="30"/>
      <c r="C14" s="20"/>
      <c r="D14" s="20"/>
      <c r="E14" s="20"/>
      <c r="F14" s="20"/>
      <c r="G14" s="20"/>
      <c r="H14" s="20"/>
      <c r="I14" s="20"/>
      <c r="J14" s="24">
        <f t="shared" si="0"/>
        <v>0</v>
      </c>
      <c r="K14" s="24">
        <f t="shared" si="0"/>
        <v>0</v>
      </c>
    </row>
    <row r="15" spans="1:11">
      <c r="A15" s="31"/>
      <c r="B15" s="31"/>
      <c r="C15" s="25"/>
      <c r="D15" s="25"/>
      <c r="E15" s="25"/>
      <c r="F15" s="25"/>
      <c r="G15" s="25"/>
      <c r="H15" s="25"/>
      <c r="I15" s="25"/>
      <c r="J15" s="57">
        <f t="shared" si="0"/>
        <v>0</v>
      </c>
      <c r="K15" s="57">
        <f t="shared" si="0"/>
        <v>0</v>
      </c>
    </row>
    <row r="16" spans="1:11">
      <c r="A16" s="30"/>
      <c r="B16" s="30"/>
      <c r="C16" s="20"/>
      <c r="D16" s="20"/>
      <c r="E16" s="20"/>
      <c r="F16" s="20"/>
      <c r="G16" s="20"/>
      <c r="H16" s="20"/>
      <c r="I16" s="20"/>
      <c r="J16" s="24">
        <f t="shared" si="0"/>
        <v>0</v>
      </c>
      <c r="K16" s="24">
        <f t="shared" si="0"/>
        <v>0</v>
      </c>
    </row>
    <row r="17" spans="1:11">
      <c r="A17" s="31"/>
      <c r="B17" s="31"/>
      <c r="C17" s="25"/>
      <c r="D17" s="25"/>
      <c r="E17" s="25"/>
      <c r="F17" s="25"/>
      <c r="G17" s="25"/>
      <c r="H17" s="25"/>
      <c r="I17" s="25"/>
      <c r="J17" s="57">
        <f t="shared" si="0"/>
        <v>0</v>
      </c>
      <c r="K17" s="57">
        <f t="shared" si="0"/>
        <v>0</v>
      </c>
    </row>
    <row r="18" spans="1:11">
      <c r="A18" s="30"/>
      <c r="B18" s="30"/>
      <c r="C18" s="20"/>
      <c r="D18" s="20"/>
      <c r="E18" s="20"/>
      <c r="F18" s="20"/>
      <c r="G18" s="20"/>
      <c r="H18" s="20"/>
      <c r="I18" s="20"/>
      <c r="J18" s="24">
        <f t="shared" si="0"/>
        <v>0</v>
      </c>
      <c r="K18" s="24">
        <f t="shared" si="0"/>
        <v>0</v>
      </c>
    </row>
    <row r="19" spans="1:11">
      <c r="A19" s="31"/>
      <c r="B19" s="31"/>
      <c r="C19" s="25"/>
      <c r="D19" s="25"/>
      <c r="E19" s="25"/>
      <c r="F19" s="25"/>
      <c r="G19" s="25"/>
      <c r="H19" s="25"/>
      <c r="I19" s="25"/>
      <c r="J19" s="57">
        <f t="shared" si="0"/>
        <v>0</v>
      </c>
      <c r="K19" s="57">
        <f t="shared" si="0"/>
        <v>0</v>
      </c>
    </row>
    <row r="20" spans="1:11">
      <c r="A20" s="4"/>
      <c r="B20" s="4"/>
      <c r="C20" s="24">
        <f>+SUM(C6:C19)</f>
        <v>0</v>
      </c>
      <c r="D20" s="24">
        <f t="shared" ref="D20:I20" si="1">+SUM(D6:D19)</f>
        <v>0</v>
      </c>
      <c r="E20" s="24">
        <f t="shared" si="1"/>
        <v>0</v>
      </c>
      <c r="F20" s="24">
        <f t="shared" si="1"/>
        <v>0</v>
      </c>
      <c r="G20" s="24">
        <f t="shared" si="1"/>
        <v>0</v>
      </c>
      <c r="H20" s="24">
        <f t="shared" si="1"/>
        <v>0</v>
      </c>
      <c r="I20" s="24">
        <f t="shared" si="1"/>
        <v>0</v>
      </c>
      <c r="J20" s="24">
        <f t="shared" si="0"/>
        <v>0</v>
      </c>
      <c r="K20" s="24">
        <f t="shared" si="0"/>
        <v>0</v>
      </c>
    </row>
  </sheetData>
  <sheetProtection algorithmName="SHA-512" hashValue="691XWcRCT9b1jDjuwBOY4gbtJRaNksAlG/37/p+J/DMxyrYbka3aZNuvJNEhdn0au11I4fWIxtspU+1q9M6/ow==" saltValue="THjRgBhj2rB9jka1F3pHrw==" spinCount="100000" sheet="1" insertColumns="0" insertRows="0" selectLockedCells="1"/>
  <mergeCells count="12">
    <mergeCell ref="G1:H1"/>
    <mergeCell ref="J3:K4"/>
    <mergeCell ref="H3:I3"/>
    <mergeCell ref="D4:E4"/>
    <mergeCell ref="F4:G4"/>
    <mergeCell ref="H4:I4"/>
    <mergeCell ref="A2:K2"/>
    <mergeCell ref="A3:A5"/>
    <mergeCell ref="B3:B5"/>
    <mergeCell ref="C3:C5"/>
    <mergeCell ref="D3:E3"/>
    <mergeCell ref="F3:G3"/>
  </mergeCells>
  <pageMargins left="0.7" right="0.7" top="0.75" bottom="0.75" header="0.3" footer="0.3"/>
  <ignoredErrors>
    <ignoredError sqref="H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B575B-6593-4D54-8FD5-8F192CB46198}">
  <sheetPr>
    <tabColor theme="9" tint="0.59999389629810485"/>
  </sheetPr>
  <dimension ref="A1:K20"/>
  <sheetViews>
    <sheetView workbookViewId="0">
      <selection activeCell="A7" sqref="A7"/>
    </sheetView>
  </sheetViews>
  <sheetFormatPr baseColWidth="10" defaultColWidth="8.6640625" defaultRowHeight="14"/>
  <cols>
    <col min="1" max="2" width="25.75" customWidth="1"/>
    <col min="3" max="3" width="20.75" customWidth="1"/>
    <col min="4" max="9" width="15.75" customWidth="1"/>
    <col min="10" max="11" width="20.75" customWidth="1"/>
  </cols>
  <sheetData>
    <row r="1" spans="1:11" ht="23">
      <c r="A1" s="59" t="s">
        <v>7</v>
      </c>
      <c r="C1" s="52" t="s">
        <v>88</v>
      </c>
      <c r="D1" s="60"/>
      <c r="E1" s="60"/>
      <c r="F1" s="60"/>
      <c r="G1" s="60"/>
      <c r="H1" s="60"/>
      <c r="I1" s="60"/>
      <c r="J1" s="60"/>
      <c r="K1" s="61"/>
    </row>
    <row r="2" spans="1:11" ht="90" customHeight="1">
      <c r="A2" s="173" t="s">
        <v>89</v>
      </c>
      <c r="B2" s="174"/>
      <c r="C2" s="174"/>
      <c r="D2" s="174"/>
      <c r="E2" s="174"/>
      <c r="F2" s="174"/>
      <c r="G2" s="174"/>
      <c r="H2" s="174"/>
      <c r="I2" s="174"/>
      <c r="J2" s="174"/>
      <c r="K2" s="175"/>
    </row>
    <row r="3" spans="1:11" ht="15" customHeight="1">
      <c r="A3" s="166" t="s">
        <v>29</v>
      </c>
      <c r="B3" s="166" t="s">
        <v>23</v>
      </c>
      <c r="C3" s="166" t="s">
        <v>8</v>
      </c>
      <c r="D3" s="162" t="s">
        <v>9</v>
      </c>
      <c r="E3" s="163"/>
      <c r="F3" s="162" t="s">
        <v>10</v>
      </c>
      <c r="G3" s="163"/>
      <c r="H3" s="162" t="s">
        <v>11</v>
      </c>
      <c r="I3" s="163"/>
      <c r="J3" s="169" t="s">
        <v>2</v>
      </c>
      <c r="K3" s="170"/>
    </row>
    <row r="4" spans="1:11" ht="15" customHeight="1">
      <c r="A4" s="167"/>
      <c r="B4" s="167"/>
      <c r="C4" s="167"/>
      <c r="D4" s="162" t="s">
        <v>63</v>
      </c>
      <c r="E4" s="163"/>
      <c r="F4" s="164" t="str">
        <f>Resumen!D8</f>
        <v>Nombre de entidad financiadora</v>
      </c>
      <c r="G4" s="165"/>
      <c r="H4" s="164" t="str">
        <f>Resumen!F8</f>
        <v>Nombre de entidad financiadora</v>
      </c>
      <c r="I4" s="165"/>
      <c r="J4" s="171"/>
      <c r="K4" s="172"/>
    </row>
    <row r="5" spans="1:11" ht="15" customHeight="1">
      <c r="A5" s="168"/>
      <c r="B5" s="168"/>
      <c r="C5" s="168"/>
      <c r="D5" s="45" t="s">
        <v>81</v>
      </c>
      <c r="E5" s="46" t="s">
        <v>82</v>
      </c>
      <c r="F5" s="45" t="s">
        <v>81</v>
      </c>
      <c r="G5" s="46" t="s">
        <v>82</v>
      </c>
      <c r="H5" s="9" t="s">
        <v>81</v>
      </c>
      <c r="I5" s="9" t="s">
        <v>82</v>
      </c>
      <c r="J5" s="9" t="s">
        <v>81</v>
      </c>
      <c r="K5" s="9" t="s">
        <v>82</v>
      </c>
    </row>
    <row r="6" spans="1:11">
      <c r="A6" s="30"/>
      <c r="B6" s="30"/>
      <c r="C6" s="20"/>
      <c r="D6" s="20"/>
      <c r="E6" s="20"/>
      <c r="F6" s="20"/>
      <c r="G6" s="20"/>
      <c r="H6" s="20"/>
      <c r="I6" s="20"/>
      <c r="J6" s="24">
        <f>D6+F6+H6</f>
        <v>0</v>
      </c>
      <c r="K6" s="24">
        <f>E6+G6+I6</f>
        <v>0</v>
      </c>
    </row>
    <row r="7" spans="1:11">
      <c r="A7" s="31"/>
      <c r="B7" s="31"/>
      <c r="C7" s="25"/>
      <c r="D7" s="25"/>
      <c r="E7" s="25"/>
      <c r="F7" s="25"/>
      <c r="G7" s="25"/>
      <c r="H7" s="25"/>
      <c r="I7" s="25"/>
      <c r="J7" s="57">
        <f>D7+F7+H7</f>
        <v>0</v>
      </c>
      <c r="K7" s="57">
        <f>E7+G7+I7</f>
        <v>0</v>
      </c>
    </row>
    <row r="8" spans="1:11">
      <c r="A8" s="30"/>
      <c r="B8" s="30"/>
      <c r="C8" s="20"/>
      <c r="D8" s="20"/>
      <c r="E8" s="20"/>
      <c r="F8" s="20"/>
      <c r="G8" s="20"/>
      <c r="H8" s="20"/>
      <c r="I8" s="20"/>
      <c r="J8" s="24">
        <f t="shared" ref="J8:K20" si="0">D8+F8+H8</f>
        <v>0</v>
      </c>
      <c r="K8" s="24">
        <f t="shared" si="0"/>
        <v>0</v>
      </c>
    </row>
    <row r="9" spans="1:11">
      <c r="A9" s="31"/>
      <c r="B9" s="31"/>
      <c r="C9" s="25"/>
      <c r="D9" s="25"/>
      <c r="E9" s="25"/>
      <c r="F9" s="25"/>
      <c r="G9" s="25"/>
      <c r="H9" s="25"/>
      <c r="I9" s="25"/>
      <c r="J9" s="57">
        <f t="shared" si="0"/>
        <v>0</v>
      </c>
      <c r="K9" s="57">
        <f t="shared" si="0"/>
        <v>0</v>
      </c>
    </row>
    <row r="10" spans="1:11">
      <c r="A10" s="30"/>
      <c r="B10" s="30"/>
      <c r="C10" s="20"/>
      <c r="D10" s="20"/>
      <c r="E10" s="20"/>
      <c r="F10" s="20"/>
      <c r="G10" s="20"/>
      <c r="H10" s="20"/>
      <c r="I10" s="20"/>
      <c r="J10" s="24">
        <f t="shared" si="0"/>
        <v>0</v>
      </c>
      <c r="K10" s="24">
        <f t="shared" si="0"/>
        <v>0</v>
      </c>
    </row>
    <row r="11" spans="1:11">
      <c r="A11" s="31"/>
      <c r="B11" s="31"/>
      <c r="C11" s="25"/>
      <c r="D11" s="25"/>
      <c r="E11" s="25"/>
      <c r="F11" s="25"/>
      <c r="G11" s="25"/>
      <c r="H11" s="25"/>
      <c r="I11" s="25"/>
      <c r="J11" s="57">
        <f t="shared" si="0"/>
        <v>0</v>
      </c>
      <c r="K11" s="57">
        <f t="shared" si="0"/>
        <v>0</v>
      </c>
    </row>
    <row r="12" spans="1:11">
      <c r="A12" s="30"/>
      <c r="B12" s="30"/>
      <c r="C12" s="20"/>
      <c r="D12" s="20"/>
      <c r="E12" s="20"/>
      <c r="F12" s="20"/>
      <c r="G12" s="20"/>
      <c r="H12" s="20"/>
      <c r="I12" s="20"/>
      <c r="J12" s="24">
        <f t="shared" si="0"/>
        <v>0</v>
      </c>
      <c r="K12" s="24">
        <f t="shared" si="0"/>
        <v>0</v>
      </c>
    </row>
    <row r="13" spans="1:11">
      <c r="A13" s="31"/>
      <c r="B13" s="31"/>
      <c r="C13" s="25"/>
      <c r="D13" s="25"/>
      <c r="E13" s="25"/>
      <c r="F13" s="25"/>
      <c r="G13" s="25"/>
      <c r="H13" s="25"/>
      <c r="I13" s="25"/>
      <c r="J13" s="57">
        <f t="shared" si="0"/>
        <v>0</v>
      </c>
      <c r="K13" s="57">
        <f t="shared" si="0"/>
        <v>0</v>
      </c>
    </row>
    <row r="14" spans="1:11">
      <c r="A14" s="30"/>
      <c r="B14" s="30"/>
      <c r="C14" s="20"/>
      <c r="D14" s="20"/>
      <c r="E14" s="20"/>
      <c r="F14" s="20"/>
      <c r="G14" s="20"/>
      <c r="H14" s="20"/>
      <c r="I14" s="20"/>
      <c r="J14" s="24">
        <f t="shared" si="0"/>
        <v>0</v>
      </c>
      <c r="K14" s="24">
        <f t="shared" si="0"/>
        <v>0</v>
      </c>
    </row>
    <row r="15" spans="1:11">
      <c r="A15" s="31"/>
      <c r="B15" s="31"/>
      <c r="C15" s="25"/>
      <c r="D15" s="25"/>
      <c r="E15" s="25"/>
      <c r="F15" s="25"/>
      <c r="G15" s="25"/>
      <c r="H15" s="25"/>
      <c r="I15" s="25"/>
      <c r="J15" s="57">
        <f t="shared" si="0"/>
        <v>0</v>
      </c>
      <c r="K15" s="57">
        <f t="shared" si="0"/>
        <v>0</v>
      </c>
    </row>
    <row r="16" spans="1:11">
      <c r="A16" s="30"/>
      <c r="B16" s="30"/>
      <c r="C16" s="20"/>
      <c r="D16" s="20"/>
      <c r="E16" s="20"/>
      <c r="F16" s="20"/>
      <c r="G16" s="20"/>
      <c r="H16" s="20"/>
      <c r="I16" s="20"/>
      <c r="J16" s="24">
        <f t="shared" si="0"/>
        <v>0</v>
      </c>
      <c r="K16" s="24">
        <f t="shared" si="0"/>
        <v>0</v>
      </c>
    </row>
    <row r="17" spans="1:11">
      <c r="A17" s="31"/>
      <c r="B17" s="31"/>
      <c r="C17" s="25"/>
      <c r="D17" s="25"/>
      <c r="E17" s="25"/>
      <c r="F17" s="25"/>
      <c r="G17" s="25"/>
      <c r="H17" s="25"/>
      <c r="I17" s="25"/>
      <c r="J17" s="57">
        <f t="shared" si="0"/>
        <v>0</v>
      </c>
      <c r="K17" s="57">
        <f t="shared" si="0"/>
        <v>0</v>
      </c>
    </row>
    <row r="18" spans="1:11">
      <c r="A18" s="30"/>
      <c r="B18" s="30"/>
      <c r="C18" s="20"/>
      <c r="D18" s="20"/>
      <c r="E18" s="20"/>
      <c r="F18" s="20"/>
      <c r="G18" s="20"/>
      <c r="H18" s="20"/>
      <c r="I18" s="20"/>
      <c r="J18" s="24">
        <f t="shared" si="0"/>
        <v>0</v>
      </c>
      <c r="K18" s="24">
        <f t="shared" si="0"/>
        <v>0</v>
      </c>
    </row>
    <row r="19" spans="1:11">
      <c r="A19" s="31"/>
      <c r="B19" s="31"/>
      <c r="C19" s="25"/>
      <c r="D19" s="25"/>
      <c r="E19" s="25"/>
      <c r="F19" s="25"/>
      <c r="G19" s="25"/>
      <c r="H19" s="25"/>
      <c r="I19" s="25"/>
      <c r="J19" s="57">
        <f t="shared" si="0"/>
        <v>0</v>
      </c>
      <c r="K19" s="57">
        <f t="shared" si="0"/>
        <v>0</v>
      </c>
    </row>
    <row r="20" spans="1:11">
      <c r="A20" s="4"/>
      <c r="B20" s="4"/>
      <c r="C20" s="24">
        <f>+SUM(C6:C19)</f>
        <v>0</v>
      </c>
      <c r="D20" s="24">
        <f t="shared" ref="D20:I20" si="1">+SUM(D6:D19)</f>
        <v>0</v>
      </c>
      <c r="E20" s="24">
        <f t="shared" si="1"/>
        <v>0</v>
      </c>
      <c r="F20" s="24">
        <f t="shared" si="1"/>
        <v>0</v>
      </c>
      <c r="G20" s="24">
        <f t="shared" si="1"/>
        <v>0</v>
      </c>
      <c r="H20" s="24">
        <f t="shared" si="1"/>
        <v>0</v>
      </c>
      <c r="I20" s="24">
        <f t="shared" si="1"/>
        <v>0</v>
      </c>
      <c r="J20" s="24">
        <f t="shared" si="0"/>
        <v>0</v>
      </c>
      <c r="K20" s="24">
        <f t="shared" si="0"/>
        <v>0</v>
      </c>
    </row>
  </sheetData>
  <sheetProtection algorithmName="SHA-512" hashValue="Rg2H30vmuaMn8HfE45Lzub2Qc5+mjOm9krCGV9wjUekzMK2rSsWamg1RmXL9FNtC3/+axnuRTJyaWzteqVm+0g==" saltValue="jj86Fdj6NjrH0R0dxG6JFw==" spinCount="100000" sheet="1" insertColumns="0" insertRows="0" selectLockedCells="1"/>
  <mergeCells count="11">
    <mergeCell ref="A2:K2"/>
    <mergeCell ref="A3:A5"/>
    <mergeCell ref="B3:B5"/>
    <mergeCell ref="C3:C5"/>
    <mergeCell ref="D3:E3"/>
    <mergeCell ref="F3:G3"/>
    <mergeCell ref="H3:I3"/>
    <mergeCell ref="D4:E4"/>
    <mergeCell ref="F4:G4"/>
    <mergeCell ref="H4:I4"/>
    <mergeCell ref="J3:K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B2BDF-919B-433D-B8A9-1565D0EE4E08}">
  <sheetPr>
    <tabColor theme="9" tint="0.59999389629810485"/>
  </sheetPr>
  <dimension ref="A1:K20"/>
  <sheetViews>
    <sheetView topLeftCell="D1" workbookViewId="0">
      <selection activeCell="E11" sqref="E11"/>
    </sheetView>
  </sheetViews>
  <sheetFormatPr baseColWidth="10" defaultColWidth="8.6640625" defaultRowHeight="14"/>
  <cols>
    <col min="1" max="2" width="25.75" customWidth="1"/>
    <col min="3" max="3" width="20.75" customWidth="1"/>
    <col min="4" max="9" width="15.75" customWidth="1"/>
    <col min="10" max="11" width="20.75" customWidth="1"/>
  </cols>
  <sheetData>
    <row r="1" spans="1:11" ht="23.4">
      <c r="A1" s="12" t="s">
        <v>7</v>
      </c>
      <c r="C1" s="13" t="s">
        <v>28</v>
      </c>
      <c r="D1" s="10"/>
      <c r="E1" s="10"/>
      <c r="F1" s="10"/>
      <c r="G1" s="10"/>
      <c r="H1" s="10"/>
      <c r="I1" s="10"/>
      <c r="J1" s="10"/>
      <c r="K1" s="11"/>
    </row>
    <row r="2" spans="1:11" ht="90" customHeight="1">
      <c r="A2" s="186" t="s">
        <v>92</v>
      </c>
      <c r="B2" s="187"/>
      <c r="C2" s="187"/>
      <c r="D2" s="187"/>
      <c r="E2" s="187"/>
      <c r="F2" s="187"/>
      <c r="G2" s="187"/>
      <c r="H2" s="187"/>
      <c r="I2" s="187"/>
      <c r="J2" s="187"/>
      <c r="K2" s="187"/>
    </row>
    <row r="3" spans="1:11" ht="15" customHeight="1">
      <c r="A3" s="166" t="s">
        <v>28</v>
      </c>
      <c r="B3" s="166" t="s">
        <v>23</v>
      </c>
      <c r="C3" s="166" t="s">
        <v>8</v>
      </c>
      <c r="D3" s="162" t="s">
        <v>9</v>
      </c>
      <c r="E3" s="163"/>
      <c r="F3" s="162" t="s">
        <v>10</v>
      </c>
      <c r="G3" s="163"/>
      <c r="H3" s="162" t="s">
        <v>11</v>
      </c>
      <c r="I3" s="163"/>
      <c r="J3" s="169" t="s">
        <v>2</v>
      </c>
      <c r="K3" s="170"/>
    </row>
    <row r="4" spans="1:11">
      <c r="A4" s="167"/>
      <c r="B4" s="167"/>
      <c r="C4" s="167"/>
      <c r="D4" s="162" t="s">
        <v>63</v>
      </c>
      <c r="E4" s="163"/>
      <c r="F4" s="164" t="str">
        <f>Resumen!D8</f>
        <v>Nombre de entidad financiadora</v>
      </c>
      <c r="G4" s="165"/>
      <c r="H4" s="164" t="str">
        <f>Resumen!F8</f>
        <v>Nombre de entidad financiadora</v>
      </c>
      <c r="I4" s="165"/>
      <c r="J4" s="171"/>
      <c r="K4" s="172"/>
    </row>
    <row r="5" spans="1:11">
      <c r="A5" s="168"/>
      <c r="B5" s="168"/>
      <c r="C5" s="168"/>
      <c r="D5" s="45" t="s">
        <v>81</v>
      </c>
      <c r="E5" s="46" t="s">
        <v>82</v>
      </c>
      <c r="F5" s="45" t="s">
        <v>81</v>
      </c>
      <c r="G5" s="46" t="s">
        <v>82</v>
      </c>
      <c r="H5" s="9" t="s">
        <v>81</v>
      </c>
      <c r="I5" s="9" t="s">
        <v>82</v>
      </c>
      <c r="J5" s="9" t="s">
        <v>81</v>
      </c>
      <c r="K5" s="9" t="s">
        <v>82</v>
      </c>
    </row>
    <row r="6" spans="1:11">
      <c r="A6" s="30"/>
      <c r="B6" s="30"/>
      <c r="C6" s="20"/>
      <c r="D6" s="20"/>
      <c r="E6" s="20"/>
      <c r="F6" s="20"/>
      <c r="G6" s="20"/>
      <c r="H6" s="20"/>
      <c r="I6" s="20"/>
      <c r="J6" s="24">
        <f>D6+F6+H6</f>
        <v>0</v>
      </c>
      <c r="K6" s="24">
        <f>E6+G6+I6</f>
        <v>0</v>
      </c>
    </row>
    <row r="7" spans="1:11">
      <c r="A7" s="31"/>
      <c r="B7" s="31"/>
      <c r="C7" s="25"/>
      <c r="D7" s="25"/>
      <c r="E7" s="25"/>
      <c r="F7" s="25"/>
      <c r="G7" s="25"/>
      <c r="H7" s="25"/>
      <c r="I7" s="25"/>
      <c r="J7" s="57">
        <f>D7+F7+H7</f>
        <v>0</v>
      </c>
      <c r="K7" s="57">
        <f>E7+G7+I7</f>
        <v>0</v>
      </c>
    </row>
    <row r="8" spans="1:11">
      <c r="A8" s="30"/>
      <c r="B8" s="30"/>
      <c r="C8" s="20"/>
      <c r="D8" s="20"/>
      <c r="E8" s="20"/>
      <c r="F8" s="20"/>
      <c r="G8" s="20"/>
      <c r="H8" s="20"/>
      <c r="I8" s="20"/>
      <c r="J8" s="24">
        <f t="shared" ref="J8:K20" si="0">D8+F8+H8</f>
        <v>0</v>
      </c>
      <c r="K8" s="24">
        <f t="shared" si="0"/>
        <v>0</v>
      </c>
    </row>
    <row r="9" spans="1:11">
      <c r="A9" s="31"/>
      <c r="B9" s="31"/>
      <c r="C9" s="25"/>
      <c r="D9" s="25"/>
      <c r="E9" s="25"/>
      <c r="F9" s="25"/>
      <c r="G9" s="25"/>
      <c r="H9" s="25"/>
      <c r="I9" s="25"/>
      <c r="J9" s="57">
        <f t="shared" si="0"/>
        <v>0</v>
      </c>
      <c r="K9" s="57">
        <f t="shared" si="0"/>
        <v>0</v>
      </c>
    </row>
    <row r="10" spans="1:11">
      <c r="A10" s="30"/>
      <c r="B10" s="30"/>
      <c r="C10" s="20"/>
      <c r="D10" s="20"/>
      <c r="E10" s="20"/>
      <c r="F10" s="20"/>
      <c r="G10" s="20"/>
      <c r="H10" s="20"/>
      <c r="I10" s="20"/>
      <c r="J10" s="24">
        <f t="shared" si="0"/>
        <v>0</v>
      </c>
      <c r="K10" s="24">
        <f t="shared" si="0"/>
        <v>0</v>
      </c>
    </row>
    <row r="11" spans="1:11">
      <c r="A11" s="31"/>
      <c r="B11" s="31"/>
      <c r="C11" s="25"/>
      <c r="D11" s="25"/>
      <c r="E11" s="25"/>
      <c r="F11" s="25"/>
      <c r="G11" s="25"/>
      <c r="H11" s="25"/>
      <c r="I11" s="25"/>
      <c r="J11" s="57">
        <f t="shared" si="0"/>
        <v>0</v>
      </c>
      <c r="K11" s="57">
        <f t="shared" si="0"/>
        <v>0</v>
      </c>
    </row>
    <row r="12" spans="1:11">
      <c r="A12" s="30"/>
      <c r="B12" s="30"/>
      <c r="C12" s="20"/>
      <c r="D12" s="20"/>
      <c r="E12" s="20"/>
      <c r="F12" s="20"/>
      <c r="G12" s="20"/>
      <c r="H12" s="20"/>
      <c r="I12" s="20"/>
      <c r="J12" s="24">
        <f t="shared" si="0"/>
        <v>0</v>
      </c>
      <c r="K12" s="24">
        <f t="shared" si="0"/>
        <v>0</v>
      </c>
    </row>
    <row r="13" spans="1:11">
      <c r="A13" s="31"/>
      <c r="B13" s="31"/>
      <c r="C13" s="25"/>
      <c r="D13" s="25"/>
      <c r="E13" s="25"/>
      <c r="F13" s="25"/>
      <c r="G13" s="25"/>
      <c r="H13" s="25"/>
      <c r="I13" s="25"/>
      <c r="J13" s="57">
        <f t="shared" si="0"/>
        <v>0</v>
      </c>
      <c r="K13" s="57">
        <f t="shared" si="0"/>
        <v>0</v>
      </c>
    </row>
    <row r="14" spans="1:11">
      <c r="A14" s="30"/>
      <c r="B14" s="30"/>
      <c r="C14" s="20"/>
      <c r="D14" s="20"/>
      <c r="E14" s="20"/>
      <c r="F14" s="20"/>
      <c r="G14" s="20"/>
      <c r="H14" s="20"/>
      <c r="I14" s="20"/>
      <c r="J14" s="24">
        <f t="shared" si="0"/>
        <v>0</v>
      </c>
      <c r="K14" s="24">
        <f t="shared" si="0"/>
        <v>0</v>
      </c>
    </row>
    <row r="15" spans="1:11">
      <c r="A15" s="31"/>
      <c r="B15" s="31"/>
      <c r="C15" s="25"/>
      <c r="D15" s="25"/>
      <c r="E15" s="25"/>
      <c r="F15" s="25"/>
      <c r="G15" s="25"/>
      <c r="H15" s="25"/>
      <c r="I15" s="25"/>
      <c r="J15" s="57">
        <f t="shared" si="0"/>
        <v>0</v>
      </c>
      <c r="K15" s="57">
        <f t="shared" si="0"/>
        <v>0</v>
      </c>
    </row>
    <row r="16" spans="1:11">
      <c r="A16" s="30"/>
      <c r="B16" s="30"/>
      <c r="C16" s="20"/>
      <c r="D16" s="20"/>
      <c r="E16" s="20"/>
      <c r="F16" s="20"/>
      <c r="G16" s="20"/>
      <c r="H16" s="20"/>
      <c r="I16" s="20"/>
      <c r="J16" s="24">
        <f t="shared" si="0"/>
        <v>0</v>
      </c>
      <c r="K16" s="24">
        <f t="shared" si="0"/>
        <v>0</v>
      </c>
    </row>
    <row r="17" spans="1:11">
      <c r="A17" s="31"/>
      <c r="B17" s="31"/>
      <c r="C17" s="25"/>
      <c r="D17" s="25"/>
      <c r="E17" s="25"/>
      <c r="F17" s="25"/>
      <c r="G17" s="25"/>
      <c r="H17" s="25"/>
      <c r="I17" s="25"/>
      <c r="J17" s="57">
        <f t="shared" si="0"/>
        <v>0</v>
      </c>
      <c r="K17" s="57">
        <f t="shared" si="0"/>
        <v>0</v>
      </c>
    </row>
    <row r="18" spans="1:11">
      <c r="A18" s="30"/>
      <c r="B18" s="30"/>
      <c r="C18" s="20"/>
      <c r="D18" s="20"/>
      <c r="E18" s="20"/>
      <c r="F18" s="20"/>
      <c r="G18" s="20"/>
      <c r="H18" s="20"/>
      <c r="I18" s="20"/>
      <c r="J18" s="24">
        <f t="shared" si="0"/>
        <v>0</v>
      </c>
      <c r="K18" s="24">
        <f t="shared" si="0"/>
        <v>0</v>
      </c>
    </row>
    <row r="19" spans="1:11">
      <c r="A19" s="31"/>
      <c r="B19" s="31"/>
      <c r="C19" s="25"/>
      <c r="D19" s="25"/>
      <c r="E19" s="25"/>
      <c r="F19" s="25"/>
      <c r="G19" s="25"/>
      <c r="H19" s="25"/>
      <c r="I19" s="25"/>
      <c r="J19" s="57">
        <f t="shared" si="0"/>
        <v>0</v>
      </c>
      <c r="K19" s="57">
        <f t="shared" si="0"/>
        <v>0</v>
      </c>
    </row>
    <row r="20" spans="1:11">
      <c r="A20" s="4"/>
      <c r="B20" s="4"/>
      <c r="C20" s="24">
        <f>+SUM(C6:C19)</f>
        <v>0</v>
      </c>
      <c r="D20" s="24">
        <f t="shared" ref="D20:I20" si="1">+SUM(D6:D19)</f>
        <v>0</v>
      </c>
      <c r="E20" s="24">
        <f t="shared" si="1"/>
        <v>0</v>
      </c>
      <c r="F20" s="24">
        <f t="shared" si="1"/>
        <v>0</v>
      </c>
      <c r="G20" s="24">
        <f t="shared" si="1"/>
        <v>0</v>
      </c>
      <c r="H20" s="24">
        <f t="shared" si="1"/>
        <v>0</v>
      </c>
      <c r="I20" s="24">
        <f t="shared" si="1"/>
        <v>0</v>
      </c>
      <c r="J20" s="24">
        <f t="shared" si="0"/>
        <v>0</v>
      </c>
      <c r="K20" s="24">
        <f t="shared" si="0"/>
        <v>0</v>
      </c>
    </row>
  </sheetData>
  <sheetProtection algorithmName="SHA-512" hashValue="IKcz5KX/rr8Jr32m2b6O7dVf4e9AQSaERFNQlkI/k8yPRmzYCHXl0HvaYosqMo2+zoyxDQgsjOsGDSvKIdbblQ==" saltValue="1CVDTic68hkIaMLhe4zE4g==" spinCount="100000" sheet="1" insertColumns="0" insertRows="0" selectLockedCells="1"/>
  <mergeCells count="11">
    <mergeCell ref="A2:K2"/>
    <mergeCell ref="A3:A5"/>
    <mergeCell ref="B3:B5"/>
    <mergeCell ref="C3:C5"/>
    <mergeCell ref="D3:E3"/>
    <mergeCell ref="F3:G3"/>
    <mergeCell ref="H3:I3"/>
    <mergeCell ref="J3:K4"/>
    <mergeCell ref="D4:E4"/>
    <mergeCell ref="F4:G4"/>
    <mergeCell ref="H4:I4"/>
  </mergeCells>
  <pageMargins left="0.7" right="0.7" top="0.75" bottom="0.75" header="0.3" footer="0.3"/>
  <ignoredErrors>
    <ignoredError sqref="H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591C4-8E90-4881-9787-CA479DCB1127}">
  <sheetPr>
    <tabColor theme="9" tint="0.59999389629810485"/>
  </sheetPr>
  <dimension ref="A1:K20"/>
  <sheetViews>
    <sheetView workbookViewId="0">
      <selection activeCell="G8" sqref="G8"/>
    </sheetView>
  </sheetViews>
  <sheetFormatPr baseColWidth="10" defaultColWidth="8.6640625" defaultRowHeight="14"/>
  <cols>
    <col min="1" max="2" width="25.75" customWidth="1"/>
    <col min="3" max="3" width="20.75" customWidth="1"/>
    <col min="4" max="9" width="15.75" customWidth="1"/>
    <col min="10" max="11" width="20.75" customWidth="1"/>
  </cols>
  <sheetData>
    <row r="1" spans="1:11" ht="23">
      <c r="A1" s="12" t="s">
        <v>7</v>
      </c>
      <c r="B1" s="10"/>
      <c r="C1" s="13" t="s">
        <v>87</v>
      </c>
      <c r="D1" s="10"/>
      <c r="E1" s="10"/>
      <c r="F1" s="10"/>
      <c r="G1" s="10"/>
      <c r="H1" s="10"/>
      <c r="I1" s="10"/>
      <c r="J1" s="10"/>
      <c r="K1" s="11"/>
    </row>
    <row r="2" spans="1:11" ht="100" customHeight="1">
      <c r="A2" s="186" t="s">
        <v>90</v>
      </c>
      <c r="B2" s="187"/>
      <c r="C2" s="187"/>
      <c r="D2" s="187"/>
      <c r="E2" s="187"/>
      <c r="F2" s="187"/>
      <c r="G2" s="187"/>
      <c r="H2" s="187"/>
      <c r="I2" s="187"/>
      <c r="J2" s="187"/>
      <c r="K2" s="188"/>
    </row>
    <row r="3" spans="1:11" ht="15" customHeight="1">
      <c r="A3" s="166" t="s">
        <v>30</v>
      </c>
      <c r="B3" s="166" t="s">
        <v>23</v>
      </c>
      <c r="C3" s="166" t="s">
        <v>8</v>
      </c>
      <c r="D3" s="162" t="s">
        <v>9</v>
      </c>
      <c r="E3" s="163"/>
      <c r="F3" s="162" t="s">
        <v>10</v>
      </c>
      <c r="G3" s="163"/>
      <c r="H3" s="162" t="s">
        <v>11</v>
      </c>
      <c r="I3" s="163"/>
      <c r="J3" s="169" t="s">
        <v>2</v>
      </c>
      <c r="K3" s="170"/>
    </row>
    <row r="4" spans="1:11">
      <c r="A4" s="167"/>
      <c r="B4" s="167"/>
      <c r="C4" s="167"/>
      <c r="D4" s="162" t="s">
        <v>63</v>
      </c>
      <c r="E4" s="163"/>
      <c r="F4" s="164" t="str">
        <f>Resumen!D8</f>
        <v>Nombre de entidad financiadora</v>
      </c>
      <c r="G4" s="165"/>
      <c r="H4" s="164" t="str">
        <f>Resumen!F8</f>
        <v>Nombre de entidad financiadora</v>
      </c>
      <c r="I4" s="165"/>
      <c r="J4" s="171"/>
      <c r="K4" s="172"/>
    </row>
    <row r="5" spans="1:11">
      <c r="A5" s="168"/>
      <c r="B5" s="168"/>
      <c r="C5" s="168"/>
      <c r="D5" s="45" t="s">
        <v>81</v>
      </c>
      <c r="E5" s="46" t="s">
        <v>82</v>
      </c>
      <c r="F5" s="45" t="s">
        <v>81</v>
      </c>
      <c r="G5" s="46" t="s">
        <v>82</v>
      </c>
      <c r="H5" s="9" t="s">
        <v>81</v>
      </c>
      <c r="I5" s="9" t="s">
        <v>82</v>
      </c>
      <c r="J5" s="9" t="s">
        <v>81</v>
      </c>
      <c r="K5" s="9" t="s">
        <v>82</v>
      </c>
    </row>
    <row r="6" spans="1:11" ht="14.4">
      <c r="A6" s="30"/>
      <c r="B6" s="30"/>
      <c r="C6" s="20"/>
      <c r="D6" s="20"/>
      <c r="E6" s="20"/>
      <c r="F6" s="20"/>
      <c r="G6" s="20"/>
      <c r="H6" s="20"/>
      <c r="I6" s="20"/>
      <c r="J6" s="24">
        <f>D6+F6+H6</f>
        <v>0</v>
      </c>
      <c r="K6" s="24">
        <f>E6+G6+I6</f>
        <v>0</v>
      </c>
    </row>
    <row r="7" spans="1:11">
      <c r="A7" s="31"/>
      <c r="B7" s="31"/>
      <c r="C7" s="25"/>
      <c r="D7" s="25"/>
      <c r="E7" s="25"/>
      <c r="F7" s="25"/>
      <c r="G7" s="25"/>
      <c r="H7" s="25"/>
      <c r="I7" s="25"/>
      <c r="J7" s="57">
        <f>D7+F7+H7</f>
        <v>0</v>
      </c>
      <c r="K7" s="57">
        <f>E7+G7+I7</f>
        <v>0</v>
      </c>
    </row>
    <row r="8" spans="1:11">
      <c r="A8" s="30"/>
      <c r="B8" s="30"/>
      <c r="C8" s="20"/>
      <c r="D8" s="20"/>
      <c r="E8" s="20"/>
      <c r="F8" s="20"/>
      <c r="G8" s="20"/>
      <c r="H8" s="20"/>
      <c r="I8" s="20"/>
      <c r="J8" s="24">
        <f t="shared" ref="J8:K20" si="0">D8+F8+H8</f>
        <v>0</v>
      </c>
      <c r="K8" s="24">
        <f t="shared" si="0"/>
        <v>0</v>
      </c>
    </row>
    <row r="9" spans="1:11">
      <c r="A9" s="31"/>
      <c r="B9" s="31"/>
      <c r="C9" s="25"/>
      <c r="D9" s="25"/>
      <c r="E9" s="25"/>
      <c r="F9" s="25"/>
      <c r="G9" s="25"/>
      <c r="H9" s="25"/>
      <c r="I9" s="25"/>
      <c r="J9" s="57">
        <f t="shared" si="0"/>
        <v>0</v>
      </c>
      <c r="K9" s="57">
        <f t="shared" si="0"/>
        <v>0</v>
      </c>
    </row>
    <row r="10" spans="1:11">
      <c r="A10" s="30"/>
      <c r="B10" s="30"/>
      <c r="C10" s="20"/>
      <c r="D10" s="20"/>
      <c r="E10" s="20"/>
      <c r="F10" s="20"/>
      <c r="G10" s="20"/>
      <c r="H10" s="20"/>
      <c r="I10" s="20"/>
      <c r="J10" s="24">
        <f t="shared" si="0"/>
        <v>0</v>
      </c>
      <c r="K10" s="24">
        <f t="shared" si="0"/>
        <v>0</v>
      </c>
    </row>
    <row r="11" spans="1:11">
      <c r="A11" s="31"/>
      <c r="B11" s="31"/>
      <c r="C11" s="25"/>
      <c r="D11" s="25"/>
      <c r="E11" s="25"/>
      <c r="F11" s="25"/>
      <c r="G11" s="25"/>
      <c r="H11" s="25"/>
      <c r="I11" s="25"/>
      <c r="J11" s="57">
        <f t="shared" si="0"/>
        <v>0</v>
      </c>
      <c r="K11" s="57">
        <f t="shared" si="0"/>
        <v>0</v>
      </c>
    </row>
    <row r="12" spans="1:11">
      <c r="A12" s="30"/>
      <c r="B12" s="30"/>
      <c r="C12" s="20"/>
      <c r="D12" s="20"/>
      <c r="E12" s="20"/>
      <c r="F12" s="20"/>
      <c r="G12" s="20"/>
      <c r="H12" s="20"/>
      <c r="I12" s="20"/>
      <c r="J12" s="24">
        <f t="shared" si="0"/>
        <v>0</v>
      </c>
      <c r="K12" s="24">
        <f t="shared" si="0"/>
        <v>0</v>
      </c>
    </row>
    <row r="13" spans="1:11">
      <c r="A13" s="31"/>
      <c r="B13" s="31"/>
      <c r="C13" s="25"/>
      <c r="D13" s="25"/>
      <c r="E13" s="25"/>
      <c r="F13" s="25"/>
      <c r="G13" s="25"/>
      <c r="H13" s="25"/>
      <c r="I13" s="25"/>
      <c r="J13" s="57">
        <f t="shared" si="0"/>
        <v>0</v>
      </c>
      <c r="K13" s="57">
        <f t="shared" si="0"/>
        <v>0</v>
      </c>
    </row>
    <row r="14" spans="1:11">
      <c r="A14" s="30"/>
      <c r="B14" s="30"/>
      <c r="C14" s="20"/>
      <c r="D14" s="20"/>
      <c r="E14" s="20"/>
      <c r="F14" s="20"/>
      <c r="G14" s="20"/>
      <c r="H14" s="20"/>
      <c r="I14" s="20"/>
      <c r="J14" s="24">
        <f t="shared" si="0"/>
        <v>0</v>
      </c>
      <c r="K14" s="24">
        <f t="shared" si="0"/>
        <v>0</v>
      </c>
    </row>
    <row r="15" spans="1:11">
      <c r="A15" s="31"/>
      <c r="B15" s="31"/>
      <c r="C15" s="25"/>
      <c r="D15" s="25"/>
      <c r="E15" s="25"/>
      <c r="F15" s="25"/>
      <c r="G15" s="25"/>
      <c r="H15" s="25"/>
      <c r="I15" s="25"/>
      <c r="J15" s="57">
        <f t="shared" si="0"/>
        <v>0</v>
      </c>
      <c r="K15" s="57">
        <f t="shared" si="0"/>
        <v>0</v>
      </c>
    </row>
    <row r="16" spans="1:11">
      <c r="A16" s="30"/>
      <c r="B16" s="30"/>
      <c r="C16" s="20"/>
      <c r="D16" s="20"/>
      <c r="E16" s="20"/>
      <c r="F16" s="20"/>
      <c r="G16" s="20"/>
      <c r="H16" s="20"/>
      <c r="I16" s="20"/>
      <c r="J16" s="24">
        <f t="shared" si="0"/>
        <v>0</v>
      </c>
      <c r="K16" s="24">
        <f t="shared" si="0"/>
        <v>0</v>
      </c>
    </row>
    <row r="17" spans="1:11">
      <c r="A17" s="31"/>
      <c r="B17" s="31"/>
      <c r="C17" s="25"/>
      <c r="D17" s="25"/>
      <c r="E17" s="25"/>
      <c r="F17" s="25"/>
      <c r="G17" s="25"/>
      <c r="H17" s="25"/>
      <c r="I17" s="25"/>
      <c r="J17" s="57">
        <f t="shared" si="0"/>
        <v>0</v>
      </c>
      <c r="K17" s="57">
        <f t="shared" si="0"/>
        <v>0</v>
      </c>
    </row>
    <row r="18" spans="1:11">
      <c r="A18" s="30"/>
      <c r="B18" s="30"/>
      <c r="C18" s="20"/>
      <c r="D18" s="20"/>
      <c r="E18" s="20"/>
      <c r="F18" s="20"/>
      <c r="G18" s="20"/>
      <c r="H18" s="20"/>
      <c r="I18" s="20"/>
      <c r="J18" s="24">
        <f t="shared" si="0"/>
        <v>0</v>
      </c>
      <c r="K18" s="24">
        <f t="shared" si="0"/>
        <v>0</v>
      </c>
    </row>
    <row r="19" spans="1:11">
      <c r="A19" s="31"/>
      <c r="B19" s="31"/>
      <c r="C19" s="25"/>
      <c r="D19" s="25"/>
      <c r="E19" s="25"/>
      <c r="F19" s="25"/>
      <c r="G19" s="25"/>
      <c r="H19" s="25"/>
      <c r="I19" s="25"/>
      <c r="J19" s="57">
        <f t="shared" si="0"/>
        <v>0</v>
      </c>
      <c r="K19" s="57">
        <f t="shared" si="0"/>
        <v>0</v>
      </c>
    </row>
    <row r="20" spans="1:11">
      <c r="A20" s="4"/>
      <c r="B20" s="4"/>
      <c r="C20" s="24">
        <f>+SUM(C6:C19)</f>
        <v>0</v>
      </c>
      <c r="D20" s="24">
        <f t="shared" ref="D20:I20" si="1">+SUM(D6:D19)</f>
        <v>0</v>
      </c>
      <c r="E20" s="24">
        <f t="shared" si="1"/>
        <v>0</v>
      </c>
      <c r="F20" s="24">
        <f t="shared" si="1"/>
        <v>0</v>
      </c>
      <c r="G20" s="24">
        <f t="shared" si="1"/>
        <v>0</v>
      </c>
      <c r="H20" s="24">
        <f t="shared" si="1"/>
        <v>0</v>
      </c>
      <c r="I20" s="24">
        <f t="shared" si="1"/>
        <v>0</v>
      </c>
      <c r="J20" s="24">
        <f t="shared" si="0"/>
        <v>0</v>
      </c>
      <c r="K20" s="24">
        <f t="shared" si="0"/>
        <v>0</v>
      </c>
    </row>
  </sheetData>
  <sheetProtection algorithmName="SHA-512" hashValue="JdcNAni7MdUTxpjNciPQSw3e1D7o1kP+sLmDy9OOvrpXEItQso2k6SExenlZnYUxjUyRc+Ts8L9o4vfxng9JQA==" saltValue="J2g/ZcFMGkN247lWEWUacw==" spinCount="100000" sheet="1" insertColumns="0" insertRows="0" selectLockedCells="1"/>
  <mergeCells count="11">
    <mergeCell ref="A2:K2"/>
    <mergeCell ref="A3:A5"/>
    <mergeCell ref="B3:B5"/>
    <mergeCell ref="C3:C5"/>
    <mergeCell ref="D3:E3"/>
    <mergeCell ref="F3:G3"/>
    <mergeCell ref="H3:I3"/>
    <mergeCell ref="J3:K4"/>
    <mergeCell ref="D4:E4"/>
    <mergeCell ref="F4:G4"/>
    <mergeCell ref="H4:I4"/>
  </mergeCells>
  <pageMargins left="0.7" right="0.7" top="0.75" bottom="0.75" header="0.3" footer="0.3"/>
  <ignoredErrors>
    <ignoredError sqref="H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AB90D-54FA-43B8-9502-500BB72F1A6D}">
  <sheetPr>
    <tabColor theme="7" tint="0.79998168889431442"/>
  </sheetPr>
  <dimension ref="A1:G12"/>
  <sheetViews>
    <sheetView topLeftCell="A3" zoomScale="110" workbookViewId="0">
      <selection activeCell="A11" sqref="A11"/>
    </sheetView>
  </sheetViews>
  <sheetFormatPr baseColWidth="10" defaultColWidth="8.6640625" defaultRowHeight="14"/>
  <cols>
    <col min="1" max="1" width="40.75" customWidth="1"/>
    <col min="2" max="2" width="50.75" customWidth="1"/>
    <col min="3" max="6" width="20.75" customWidth="1"/>
    <col min="7" max="7" width="25.75" customWidth="1"/>
  </cols>
  <sheetData>
    <row r="1" spans="1:7" ht="23.4">
      <c r="A1" s="12" t="s">
        <v>7</v>
      </c>
      <c r="B1" s="13" t="s">
        <v>31</v>
      </c>
      <c r="C1" s="10"/>
      <c r="D1" s="10"/>
      <c r="E1" s="10"/>
      <c r="F1" s="10"/>
      <c r="G1" s="11"/>
    </row>
    <row r="2" spans="1:7" ht="85" customHeight="1">
      <c r="A2" s="173" t="s">
        <v>75</v>
      </c>
      <c r="B2" s="174"/>
      <c r="C2" s="174"/>
      <c r="D2" s="174"/>
      <c r="E2" s="174"/>
      <c r="F2" s="174"/>
      <c r="G2" s="175"/>
    </row>
    <row r="3" spans="1:7" ht="15" customHeight="1">
      <c r="A3" s="166" t="s">
        <v>32</v>
      </c>
      <c r="B3" s="166" t="s">
        <v>23</v>
      </c>
      <c r="C3" s="166" t="s">
        <v>70</v>
      </c>
      <c r="D3" s="9" t="s">
        <v>33</v>
      </c>
      <c r="E3" s="9" t="s">
        <v>34</v>
      </c>
      <c r="F3" s="9" t="s">
        <v>35</v>
      </c>
      <c r="G3" s="166" t="s">
        <v>2</v>
      </c>
    </row>
    <row r="4" spans="1:7" ht="26">
      <c r="A4" s="168"/>
      <c r="B4" s="168"/>
      <c r="C4" s="168"/>
      <c r="D4" s="9" t="s">
        <v>63</v>
      </c>
      <c r="E4" s="81" t="str">
        <f>Resumen!D8</f>
        <v>Nombre de entidad financiadora</v>
      </c>
      <c r="F4" s="81" t="str">
        <f>Resumen!F8</f>
        <v>Nombre de entidad financiadora</v>
      </c>
      <c r="G4" s="168"/>
    </row>
    <row r="5" spans="1:7" ht="25">
      <c r="A5" s="19" t="s">
        <v>36</v>
      </c>
      <c r="B5" s="19" t="s">
        <v>42</v>
      </c>
      <c r="C5" s="34">
        <f>(Resumen!H16+Resumen!I19)*0.111</f>
        <v>0</v>
      </c>
      <c r="D5" s="35">
        <f t="shared" ref="D5:D10" si="0">C5</f>
        <v>0</v>
      </c>
      <c r="E5" s="36">
        <v>0</v>
      </c>
      <c r="F5" s="36">
        <v>0</v>
      </c>
      <c r="G5" s="37">
        <f t="shared" ref="G5:G10" si="1">+SUM(D5:F5)</f>
        <v>0</v>
      </c>
    </row>
    <row r="6" spans="1:7" ht="25">
      <c r="A6" s="14" t="s">
        <v>37</v>
      </c>
      <c r="B6" s="14" t="s">
        <v>43</v>
      </c>
      <c r="C6" s="38">
        <f>(Resumen!H16+Resumen!I19)*0.148</f>
        <v>0</v>
      </c>
      <c r="D6" s="39">
        <f t="shared" si="0"/>
        <v>0</v>
      </c>
      <c r="E6" s="40">
        <v>0</v>
      </c>
      <c r="F6" s="40">
        <v>0</v>
      </c>
      <c r="G6" s="41">
        <f t="shared" si="1"/>
        <v>0</v>
      </c>
    </row>
    <row r="7" spans="1:7" ht="37.5">
      <c r="A7" s="19" t="s">
        <v>38</v>
      </c>
      <c r="B7" s="19" t="s">
        <v>46</v>
      </c>
      <c r="C7" s="34">
        <f>(Resumen!H16+Resumen!I19)*0.106</f>
        <v>0</v>
      </c>
      <c r="D7" s="35">
        <f t="shared" si="0"/>
        <v>0</v>
      </c>
      <c r="E7" s="36">
        <v>0</v>
      </c>
      <c r="F7" s="36">
        <v>0</v>
      </c>
      <c r="G7" s="37">
        <f t="shared" si="1"/>
        <v>0</v>
      </c>
    </row>
    <row r="8" spans="1:7" ht="25">
      <c r="A8" s="14" t="s">
        <v>39</v>
      </c>
      <c r="B8" s="14" t="s">
        <v>44</v>
      </c>
      <c r="C8" s="38">
        <f>(Resumen!H16+Resumen!I19)*0.046</f>
        <v>0</v>
      </c>
      <c r="D8" s="39">
        <f t="shared" si="0"/>
        <v>0</v>
      </c>
      <c r="E8" s="40">
        <v>0</v>
      </c>
      <c r="F8" s="40">
        <v>0</v>
      </c>
      <c r="G8" s="41">
        <f t="shared" si="1"/>
        <v>0</v>
      </c>
    </row>
    <row r="9" spans="1:7" ht="27.65" customHeight="1">
      <c r="A9" s="19" t="s">
        <v>40</v>
      </c>
      <c r="B9" s="19" t="s">
        <v>45</v>
      </c>
      <c r="C9" s="34">
        <f>(Resumen!H16+Resumen!I19)*0.01</f>
        <v>0</v>
      </c>
      <c r="D9" s="35">
        <f t="shared" si="0"/>
        <v>0</v>
      </c>
      <c r="E9" s="36">
        <v>0</v>
      </c>
      <c r="F9" s="36">
        <v>0</v>
      </c>
      <c r="G9" s="37">
        <f t="shared" si="1"/>
        <v>0</v>
      </c>
    </row>
    <row r="10" spans="1:7" ht="28" customHeight="1">
      <c r="A10" s="14" t="s">
        <v>41</v>
      </c>
      <c r="B10" s="14" t="s">
        <v>73</v>
      </c>
      <c r="C10" s="38">
        <f>(Resumen!H16+Resumen!I19)*0.561</f>
        <v>0</v>
      </c>
      <c r="D10" s="39">
        <f t="shared" si="0"/>
        <v>0</v>
      </c>
      <c r="E10" s="40">
        <v>0</v>
      </c>
      <c r="F10" s="40">
        <v>0</v>
      </c>
      <c r="G10" s="41">
        <f t="shared" si="1"/>
        <v>0</v>
      </c>
    </row>
    <row r="11" spans="1:7">
      <c r="A11" s="4"/>
      <c r="B11" s="4"/>
      <c r="C11" s="42">
        <f>+SUM(C5:C10)</f>
        <v>0</v>
      </c>
      <c r="D11" s="37">
        <f>+SUM(D5:D10)</f>
        <v>0</v>
      </c>
      <c r="E11" s="37">
        <f>+SUM(E5:E10)</f>
        <v>0</v>
      </c>
      <c r="F11" s="37">
        <f>+SUM(F5:F10)</f>
        <v>0</v>
      </c>
      <c r="G11" s="37">
        <f>+SUM(G5:G10)</f>
        <v>0</v>
      </c>
    </row>
    <row r="12" spans="1:7">
      <c r="C12" s="82"/>
    </row>
  </sheetData>
  <sheetProtection algorithmName="SHA-512" hashValue="8iTMoRRuF5S29tvcG6MT0Mo6IeZcd/Cy2XNyxdGRlzEHszx5LN8EUSLfndbfI8F2OHImkO3GC5iz40grlRVpRw==" saltValue="J8uhFbFPk3B2FsZDmU+5vg==" spinCount="100000" sheet="1" insertColumns="0" insertRows="0" selectLockedCells="1"/>
  <mergeCells count="5">
    <mergeCell ref="A2:G2"/>
    <mergeCell ref="A3:A4"/>
    <mergeCell ref="B3:B4"/>
    <mergeCell ref="C3:C4"/>
    <mergeCell ref="G3:G4"/>
  </mergeCells>
  <pageMargins left="0.7" right="0.7" top="0.75" bottom="0.75" header="0.3" footer="0.3"/>
  <pageSetup orientation="portrait" r:id="rId1"/>
  <ignoredErrors>
    <ignoredError sqref="F4"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C1ABAFF7B98C74B8115279C2D8A6443" ma:contentTypeVersion="18" ma:contentTypeDescription="Crear nuevo documento." ma:contentTypeScope="" ma:versionID="05f149d630b5b55494457774998830f5">
  <xsd:schema xmlns:xsd="http://www.w3.org/2001/XMLSchema" xmlns:xs="http://www.w3.org/2001/XMLSchema" xmlns:p="http://schemas.microsoft.com/office/2006/metadata/properties" xmlns:ns3="eb746948-df89-44e0-9da9-dc09407422f7" xmlns:ns4="a34598a8-8c2d-4b43-886c-4a26e950f59b" targetNamespace="http://schemas.microsoft.com/office/2006/metadata/properties" ma:root="true" ma:fieldsID="cfe1d4886ad0a9f501d71449647f8ce6" ns3:_="" ns4:_="">
    <xsd:import namespace="eb746948-df89-44e0-9da9-dc09407422f7"/>
    <xsd:import namespace="a34598a8-8c2d-4b43-886c-4a26e950f59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746948-df89-44e0-9da9-dc09407422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4598a8-8c2d-4b43-886c-4a26e950f59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b746948-df89-44e0-9da9-dc09407422f7" xsi:nil="true"/>
  </documentManagement>
</p:properties>
</file>

<file path=customXml/itemProps1.xml><?xml version="1.0" encoding="utf-8"?>
<ds:datastoreItem xmlns:ds="http://schemas.openxmlformats.org/officeDocument/2006/customXml" ds:itemID="{402E0CCA-1B13-40C3-82DA-D4E3C3644E5D}">
  <ds:schemaRefs>
    <ds:schemaRef ds:uri="http://schemas.microsoft.com/sharepoint/v3/contenttype/forms"/>
  </ds:schemaRefs>
</ds:datastoreItem>
</file>

<file path=customXml/itemProps2.xml><?xml version="1.0" encoding="utf-8"?>
<ds:datastoreItem xmlns:ds="http://schemas.openxmlformats.org/officeDocument/2006/customXml" ds:itemID="{7A7EF16F-2C09-4C5B-985F-A1BD272499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746948-df89-44e0-9da9-dc09407422f7"/>
    <ds:schemaRef ds:uri="a34598a8-8c2d-4b43-886c-4a26e950f5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821734-8D03-40DF-B2E4-61A1C45E5AD0}">
  <ds:schemaRefs>
    <ds:schemaRef ds:uri="http://schemas.microsoft.com/office/2006/documentManagement/types"/>
    <ds:schemaRef ds:uri="http://purl.org/dc/elements/1.1/"/>
    <ds:schemaRef ds:uri="http://purl.org/dc/dcmitype/"/>
    <ds:schemaRef ds:uri="http://www.w3.org/XML/1998/namespace"/>
    <ds:schemaRef ds:uri="http://schemas.microsoft.com/office/2006/metadata/properties"/>
    <ds:schemaRef ds:uri="eb746948-df89-44e0-9da9-dc09407422f7"/>
    <ds:schemaRef ds:uri="http://purl.org/dc/terms/"/>
    <ds:schemaRef ds:uri="a34598a8-8c2d-4b43-886c-4a26e950f59b"/>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Resumen</vt:lpstr>
      <vt:lpstr>Personal</vt:lpstr>
      <vt:lpstr>Servicios técnicos</vt:lpstr>
      <vt:lpstr>Materiales, insumos y equipos</vt:lpstr>
      <vt:lpstr>Trabajo de campo</vt:lpstr>
      <vt:lpstr>Viajes y eventos</vt:lpstr>
      <vt:lpstr>Publicaciones y divulgación</vt:lpstr>
      <vt:lpstr>Costos indirectos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VELEZ</dc:creator>
  <cp:lastModifiedBy>CLAUDIA MARCELA VELEZ</cp:lastModifiedBy>
  <dcterms:created xsi:type="dcterms:W3CDTF">2025-06-06T12:22:59Z</dcterms:created>
  <dcterms:modified xsi:type="dcterms:W3CDTF">2025-11-07T16:50:34Z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0x0101005C1ABAFF7B98C74B8115279C2D8A6443</vt:lpwstr>
  </property>
</Properties>
</file>