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Diana Franco\OneDrive - Universidad de Antioquia\2020_Fac.Odontologia\Contratación\2023\Invitación mantenimiento equipos\Términos de referencia\"/>
    </mc:Choice>
  </mc:AlternateContent>
  <bookViews>
    <workbookView xWindow="0" yWindow="0" windowWidth="23040" windowHeight="9192"/>
  </bookViews>
  <sheets>
    <sheet name="Propuesta" sheetId="1" r:id="rId1"/>
  </sheets>
  <definedNames>
    <definedName name="NIT">Propuesta!$B$8</definedName>
    <definedName name="NOMBRE">Propuesta!$D$8</definedName>
    <definedName name="SUBT_MTTO_NODES_NOIVA">Propuesta!$H$11</definedName>
    <definedName name="SUBT_MTTO_NOIVA">Propuesta!$H$9</definedName>
    <definedName name="SUBTOTAL_NOIVA">Propuesta!$H$13</definedName>
    <definedName name="Total">Propuesta!$H$14</definedName>
    <definedName name="VR_BOLSA">Propuesta!$H$12</definedName>
    <definedName name="VR_CORRECTIVO">Propuesta!$H$8</definedName>
    <definedName name="VR_DESCUENTO">Propuesta!$H$10</definedName>
    <definedName name="VR_PREVENTIVO">Propuesta!$H$7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1" i="1" l="1"/>
  <c r="J111" i="1" s="1"/>
  <c r="H12" i="1" l="1"/>
  <c r="I108" i="1"/>
  <c r="J108" i="1" s="1"/>
  <c r="I107" i="1"/>
  <c r="J107" i="1" s="1"/>
  <c r="I106" i="1"/>
  <c r="J106" i="1" s="1"/>
  <c r="I105" i="1"/>
  <c r="I103" i="1"/>
  <c r="J103" i="1" s="1"/>
  <c r="I102" i="1"/>
  <c r="J102" i="1" s="1"/>
  <c r="I99" i="1"/>
  <c r="J99" i="1" s="1"/>
  <c r="I98" i="1"/>
  <c r="J98" i="1" s="1"/>
  <c r="I97" i="1"/>
  <c r="I95" i="1"/>
  <c r="J95" i="1" s="1"/>
  <c r="I94" i="1"/>
  <c r="J94" i="1" s="1"/>
  <c r="I93" i="1"/>
  <c r="J93" i="1" s="1"/>
  <c r="I92" i="1"/>
  <c r="J92" i="1" s="1"/>
  <c r="I91" i="1"/>
  <c r="J91" i="1" s="1"/>
  <c r="I90" i="1"/>
  <c r="J90" i="1" s="1"/>
  <c r="I89" i="1"/>
  <c r="J89" i="1" s="1"/>
  <c r="I88" i="1"/>
  <c r="J88" i="1" s="1"/>
  <c r="I87" i="1"/>
  <c r="J87" i="1" s="1"/>
  <c r="I86" i="1"/>
  <c r="J86" i="1" s="1"/>
  <c r="I85" i="1"/>
  <c r="J85" i="1" s="1"/>
  <c r="I84" i="1"/>
  <c r="J84" i="1" s="1"/>
  <c r="I83" i="1"/>
  <c r="J83" i="1" s="1"/>
  <c r="I82" i="1"/>
  <c r="J82" i="1" s="1"/>
  <c r="I81" i="1"/>
  <c r="J81" i="1" s="1"/>
  <c r="I80" i="1"/>
  <c r="J80" i="1" s="1"/>
  <c r="I79" i="1"/>
  <c r="J79" i="1" s="1"/>
  <c r="I78" i="1"/>
  <c r="J78" i="1" s="1"/>
  <c r="I77" i="1"/>
  <c r="J77" i="1" s="1"/>
  <c r="I76" i="1"/>
  <c r="J76" i="1" s="1"/>
  <c r="I75" i="1"/>
  <c r="J75" i="1" s="1"/>
  <c r="I74" i="1"/>
  <c r="J74" i="1" s="1"/>
  <c r="I73" i="1"/>
  <c r="J73" i="1" s="1"/>
  <c r="I72" i="1"/>
  <c r="J72" i="1" s="1"/>
  <c r="I71" i="1"/>
  <c r="J71" i="1" s="1"/>
  <c r="I70" i="1"/>
  <c r="J70" i="1" s="1"/>
  <c r="I69" i="1"/>
  <c r="J69" i="1" s="1"/>
  <c r="I68" i="1"/>
  <c r="J68" i="1" s="1"/>
  <c r="I67" i="1"/>
  <c r="J67" i="1" s="1"/>
  <c r="I66" i="1"/>
  <c r="J66" i="1" s="1"/>
  <c r="I65" i="1"/>
  <c r="J65" i="1" s="1"/>
  <c r="I64" i="1"/>
  <c r="J64" i="1" s="1"/>
  <c r="I63" i="1"/>
  <c r="J63" i="1" s="1"/>
  <c r="I62" i="1"/>
  <c r="J62" i="1" s="1"/>
  <c r="I61" i="1"/>
  <c r="J61" i="1" s="1"/>
  <c r="I60" i="1"/>
  <c r="J60" i="1" s="1"/>
  <c r="I59" i="1"/>
  <c r="J59" i="1" s="1"/>
  <c r="I58" i="1"/>
  <c r="J58" i="1" s="1"/>
  <c r="I57" i="1"/>
  <c r="J57" i="1" s="1"/>
  <c r="I56" i="1"/>
  <c r="J56" i="1" s="1"/>
  <c r="I55" i="1"/>
  <c r="J55" i="1" s="1"/>
  <c r="I54" i="1"/>
  <c r="J54" i="1" s="1"/>
  <c r="I53" i="1"/>
  <c r="J53" i="1" s="1"/>
  <c r="I52" i="1"/>
  <c r="J52" i="1" s="1"/>
  <c r="I51" i="1"/>
  <c r="J51" i="1" s="1"/>
  <c r="I50" i="1"/>
  <c r="J50" i="1" s="1"/>
  <c r="I49" i="1"/>
  <c r="J49" i="1" s="1"/>
  <c r="I48" i="1"/>
  <c r="J48" i="1" s="1"/>
  <c r="I47" i="1"/>
  <c r="J47" i="1" s="1"/>
  <c r="I46" i="1"/>
  <c r="J46" i="1" s="1"/>
  <c r="I45" i="1"/>
  <c r="J45" i="1" s="1"/>
  <c r="I44" i="1"/>
  <c r="J44" i="1" s="1"/>
  <c r="I43" i="1"/>
  <c r="J43" i="1" s="1"/>
  <c r="I42" i="1"/>
  <c r="J42" i="1" s="1"/>
  <c r="I41" i="1"/>
  <c r="J41" i="1" s="1"/>
  <c r="I40" i="1"/>
  <c r="J40" i="1" s="1"/>
  <c r="I39" i="1"/>
  <c r="J39" i="1" s="1"/>
  <c r="I38" i="1"/>
  <c r="J38" i="1" s="1"/>
  <c r="I37" i="1"/>
  <c r="J37" i="1" s="1"/>
  <c r="I36" i="1"/>
  <c r="J36" i="1" s="1"/>
  <c r="I35" i="1"/>
  <c r="J35" i="1" s="1"/>
  <c r="I34" i="1"/>
  <c r="J34" i="1" s="1"/>
  <c r="I33" i="1"/>
  <c r="J33" i="1" s="1"/>
  <c r="I32" i="1"/>
  <c r="J32" i="1" s="1"/>
  <c r="I31" i="1"/>
  <c r="J31" i="1" s="1"/>
  <c r="I30" i="1"/>
  <c r="J30" i="1" s="1"/>
  <c r="I29" i="1"/>
  <c r="J29" i="1" s="1"/>
  <c r="I28" i="1"/>
  <c r="J28" i="1" s="1"/>
  <c r="I27" i="1"/>
  <c r="J27" i="1" s="1"/>
  <c r="I26" i="1"/>
  <c r="J26" i="1" s="1"/>
  <c r="I25" i="1"/>
  <c r="J25" i="1" s="1"/>
  <c r="I24" i="1"/>
  <c r="J24" i="1" s="1"/>
  <c r="I23" i="1"/>
  <c r="J23" i="1" s="1"/>
  <c r="I22" i="1"/>
  <c r="J22" i="1" s="1"/>
  <c r="I21" i="1"/>
  <c r="J21" i="1" s="1"/>
  <c r="I20" i="1"/>
  <c r="J20" i="1" s="1"/>
  <c r="I19" i="1"/>
  <c r="H8" i="1" l="1"/>
  <c r="H7" i="1"/>
  <c r="J97" i="1"/>
  <c r="J19" i="1"/>
  <c r="J105" i="1"/>
  <c r="H9" i="1" l="1"/>
  <c r="H11" i="1" s="1"/>
  <c r="H13" i="1" s="1"/>
  <c r="H14" i="1" s="1"/>
</calcChain>
</file>

<file path=xl/sharedStrings.xml><?xml version="1.0" encoding="utf-8"?>
<sst xmlns="http://schemas.openxmlformats.org/spreadsheetml/2006/main" count="128" uniqueCount="124">
  <si>
    <t>INFORMACIÓN DEL PROPONENTE</t>
  </si>
  <si>
    <t>RESUMEN DE LA PROPUESTA</t>
  </si>
  <si>
    <t>NIT:</t>
  </si>
  <si>
    <t>Nombre / Razón Social:</t>
  </si>
  <si>
    <t>100000000-1</t>
  </si>
  <si>
    <t>PROVEEDOR 1</t>
  </si>
  <si>
    <t>Subtotal de mantenimientos antes de IVA</t>
  </si>
  <si>
    <r>
      <t xml:space="preserve">Descuento </t>
    </r>
    <r>
      <rPr>
        <b/>
        <sz val="11"/>
        <color rgb="FFFF0000"/>
        <rFont val="Calibri"/>
        <family val="2"/>
        <scheme val="minor"/>
      </rPr>
      <t>(%)</t>
    </r>
  </si>
  <si>
    <t>Subtotal de mantenimientos con descuento antes de IVA</t>
  </si>
  <si>
    <r>
      <t xml:space="preserve">Valor bolsa de repuestos </t>
    </r>
    <r>
      <rPr>
        <b/>
        <sz val="11"/>
        <color rgb="FFFF0000"/>
        <rFont val="Calibri"/>
        <family val="2"/>
        <scheme val="minor"/>
      </rPr>
      <t>($)</t>
    </r>
  </si>
  <si>
    <t>Subtotal  + Bolsa de rep.</t>
  </si>
  <si>
    <t>Total IVA incluido</t>
  </si>
  <si>
    <t>Item</t>
  </si>
  <si>
    <t>Equipo</t>
  </si>
  <si>
    <t>Valor unitario por cada servicio</t>
  </si>
  <si>
    <t>IVA</t>
  </si>
  <si>
    <t>Valor total antes de IVA</t>
  </si>
  <si>
    <t>Valor total después de IVA</t>
  </si>
  <si>
    <t>MANTENIMIENTOS PREVENTIVOS</t>
  </si>
  <si>
    <t>Agitador vortex</t>
  </si>
  <si>
    <t>Agitador Mazzini de balanceo</t>
  </si>
  <si>
    <t>Agitador magnético</t>
  </si>
  <si>
    <t>Airotor</t>
  </si>
  <si>
    <t>Autoclaves</t>
  </si>
  <si>
    <t>Aspiradores</t>
  </si>
  <si>
    <t xml:space="preserve">Balanza analítica </t>
  </si>
  <si>
    <t>Balanza digital</t>
  </si>
  <si>
    <t>Bomba de Vacío</t>
  </si>
  <si>
    <t>Cámara de flujo laminar</t>
  </si>
  <si>
    <t>Centrifuga</t>
  </si>
  <si>
    <t>estereoscopio</t>
  </si>
  <si>
    <t>espectrofotómetro</t>
  </si>
  <si>
    <t>Cámara de extracción de vapores</t>
  </si>
  <si>
    <t>Horno microondas</t>
  </si>
  <si>
    <t xml:space="preserve">Horno estufa </t>
  </si>
  <si>
    <t>I care lubricante de pieza</t>
  </si>
  <si>
    <t>Incubadora con agitación</t>
  </si>
  <si>
    <t xml:space="preserve">Lámpara de fotocurado </t>
  </si>
  <si>
    <t>lavadora ultrasónica</t>
  </si>
  <si>
    <t>Localizadores apicales</t>
  </si>
  <si>
    <t>Microarenadores</t>
  </si>
  <si>
    <t xml:space="preserve">Micro centrífuga </t>
  </si>
  <si>
    <t>Micromotores</t>
  </si>
  <si>
    <t>Microscopio Patología</t>
  </si>
  <si>
    <t>Motor de endodoncia</t>
  </si>
  <si>
    <t>Módulos preclínica</t>
  </si>
  <si>
    <t xml:space="preserve">Nevera </t>
  </si>
  <si>
    <t>PH-metro</t>
  </si>
  <si>
    <t>Plancha calentadora con agitador magnético</t>
  </si>
  <si>
    <t>Procesador de tejidos</t>
  </si>
  <si>
    <t>Recortador de modelo</t>
  </si>
  <si>
    <t>Revelador Automático</t>
  </si>
  <si>
    <t>Selladora</t>
  </si>
  <si>
    <t>Sistema de obturación</t>
  </si>
  <si>
    <t>Termo higrómetros</t>
  </si>
  <si>
    <t>Termómetros</t>
  </si>
  <si>
    <t xml:space="preserve">Ultrasonidos </t>
  </si>
  <si>
    <t>Unidad de inclusión de tejidos</t>
  </si>
  <si>
    <r>
      <t>Unidad odontológica</t>
    </r>
    <r>
      <rPr>
        <sz val="11"/>
        <color rgb="FFFF0000"/>
        <rFont val="Calibri"/>
        <family val="2"/>
      </rPr>
      <t xml:space="preserve"> </t>
    </r>
  </si>
  <si>
    <t>Unidad Odontológica  Portátil</t>
  </si>
  <si>
    <t>Rayos x periapicales marca Carestream Dental modelo Cs2200 series KFXTO48, JJXTO93(2)</t>
  </si>
  <si>
    <t>Radiovisiografo modelo CS2200-SerieKFXTO44-marca Carestrem Dental</t>
  </si>
  <si>
    <t>Tomografo marca Jmorita-serieDE4102-Modelo X550p-C-T-F</t>
  </si>
  <si>
    <t>Compresor de pistones lubricados</t>
  </si>
  <si>
    <t>Micro pipetas</t>
  </si>
  <si>
    <t>Motor Eléctrico de baja velocidad</t>
  </si>
  <si>
    <t>Compresor libre de aceite</t>
  </si>
  <si>
    <t>Baño de flotacion</t>
  </si>
  <si>
    <t>Microtomor</t>
  </si>
  <si>
    <t xml:space="preserve">Balanza de triple brazos </t>
  </si>
  <si>
    <t>Bactoincinirador</t>
  </si>
  <si>
    <t>Espectro fotómetromultiskan</t>
  </si>
  <si>
    <t>Ultracongelador</t>
  </si>
  <si>
    <t>Incubador CO2</t>
  </si>
  <si>
    <t>Centrifuga refrigerada</t>
  </si>
  <si>
    <t>Incubador 58°C A-1508QB</t>
  </si>
  <si>
    <t>Lámpara Valo Modelo: Grand. Referencia: 5972</t>
  </si>
  <si>
    <t>Kits piezas de mano NSK  (Pana max 2, punta recta FX65 y micromotor FX205)</t>
  </si>
  <si>
    <t>Motor de baja Forte 300</t>
  </si>
  <si>
    <t>Motor de baja marca Whip Mix</t>
  </si>
  <si>
    <t>Vibradores sherman</t>
  </si>
  <si>
    <t>Star Vac Pro - form PF-08- 0080L</t>
  </si>
  <si>
    <t>Aspiradora serie AAA67691 marca Amman Girrbach</t>
  </si>
  <si>
    <t>Recortadora serial 2060104 marca Whaledent</t>
  </si>
  <si>
    <t>Articuladores odontológicos marca dentflex, whimp-mix Dac</t>
  </si>
  <si>
    <t>Compresor odontológico Schulz MSV6-2 Hp 2.0 Tanque 26 Gls 110/220 volt.</t>
  </si>
  <si>
    <t>Contraángulo NSK  NO ÓPTICO FX22 REF C1129001</t>
  </si>
  <si>
    <t>Digitalizador de placas de fósforo Carestream CS 7200</t>
  </si>
  <si>
    <t>Endomotor con localizador de ápice integrado Eighteeth Econnect S</t>
  </si>
  <si>
    <t>Equipo de Rayos X digital CS 2200 110V/170CM montaje de pared, extensión corto REF.5153614   CARESTREAM REFERENCIA 5153614</t>
  </si>
  <si>
    <t>Fonendoscopio de dos servicios WELCH ALLYN</t>
  </si>
  <si>
    <t>KIT PROFESIONAL PANAMAX 2 FX22  NSK  REF REF.Y1003758(contieneairotor, recta, micromotor y contra ángulo)</t>
  </si>
  <si>
    <t>Lámpara de fotocurado  ELIPER DEEP CURE 3M</t>
  </si>
  <si>
    <t>Pieza de alta velocidad   NSK PANAMAX2 B2</t>
  </si>
  <si>
    <t xml:space="preserve">Tallímetro con báscula marca SECA </t>
  </si>
  <si>
    <t>Tensiómetro  WELCH ALLYN</t>
  </si>
  <si>
    <t>MANTENIMIENTOS CORRECTIVOS</t>
  </si>
  <si>
    <t>Pintura de escupideras</t>
  </si>
  <si>
    <t>Pintura de módulo odontológico</t>
  </si>
  <si>
    <t>Cambio módulo odontológico marca: American Dental DS Slim</t>
  </si>
  <si>
    <t>Unidades Odontológicas</t>
  </si>
  <si>
    <t>82.1</t>
  </si>
  <si>
    <t>Retapizado</t>
  </si>
  <si>
    <t>82.1.1</t>
  </si>
  <si>
    <t>Espaldar</t>
  </si>
  <si>
    <t>82.1.2</t>
  </si>
  <si>
    <t>Asiento</t>
  </si>
  <si>
    <t>82.2</t>
  </si>
  <si>
    <t>Protectores plásticos</t>
  </si>
  <si>
    <t>82.2.1</t>
  </si>
  <si>
    <t>Cabeceros</t>
  </si>
  <si>
    <t>82.2.2</t>
  </si>
  <si>
    <t>82.2.3</t>
  </si>
  <si>
    <t xml:space="preserve">Asiento </t>
  </si>
  <si>
    <t>Cambio de caja de conexiones externa</t>
  </si>
  <si>
    <t>Descripción</t>
  </si>
  <si>
    <t>Cantidad</t>
  </si>
  <si>
    <t>Valor unitario</t>
  </si>
  <si>
    <t>Bolsa de repuestos</t>
  </si>
  <si>
    <r>
      <t xml:space="preserve">Valor de mantenimiento preventivo </t>
    </r>
    <r>
      <rPr>
        <sz val="9"/>
        <color theme="1"/>
        <rFont val="Calibri"/>
        <family val="2"/>
        <scheme val="minor"/>
      </rPr>
      <t>(antes de IVA)</t>
    </r>
  </si>
  <si>
    <r>
      <t>Valor de mantenimiento correctivo (</t>
    </r>
    <r>
      <rPr>
        <sz val="9"/>
        <color theme="1"/>
        <rFont val="Calibri"/>
        <family val="2"/>
        <scheme val="minor"/>
      </rPr>
      <t>antes de IVA)</t>
    </r>
  </si>
  <si>
    <t>Cant. de mantenimientos por equipo</t>
  </si>
  <si>
    <t>Cant. equipos</t>
  </si>
  <si>
    <t>INVITACIÓN PÚBLICA FO20860002-01-2023 
Anexo 1. Propuesta económica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</si>
</sst>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&quot;$&quot;* #,##0_);_(&quot;$&quot;* \(#,##0\);_(&quot;$&quot;* &quot;-&quot;_);_(@_)"/>
    <numFmt numFmtId="165" formatCode="0.0%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rgb="FFFF0000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8"/>
      <color rgb="FF026937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26937"/>
      <name val="Calibri"/>
      <family val="2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26937"/>
        <bgColor indexed="64"/>
      </patternFill>
    </fill>
    <fill>
      <patternFill patternType="solid">
        <fgColor rgb="FFA8E2DA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medium">
        <color rgb="FF43B649"/>
      </left>
      <right/>
      <top style="medium">
        <color rgb="FF43B649"/>
      </top>
      <bottom/>
      <diagonal/>
    </border>
    <border>
      <left/>
      <right style="medium">
        <color rgb="FF43B649"/>
      </right>
      <top style="medium">
        <color rgb="FF43B649"/>
      </top>
      <bottom/>
      <diagonal/>
    </border>
    <border>
      <left style="medium">
        <color rgb="FF43B649"/>
      </left>
      <right/>
      <top/>
      <bottom style="medium">
        <color rgb="FF43B649"/>
      </bottom>
      <diagonal/>
    </border>
    <border>
      <left/>
      <right style="medium">
        <color rgb="FF43B649"/>
      </right>
      <top/>
      <bottom style="medium">
        <color rgb="FF43B649"/>
      </bottom>
      <diagonal/>
    </border>
    <border>
      <left/>
      <right/>
      <top style="medium">
        <color rgb="FF43B649"/>
      </top>
      <bottom/>
      <diagonal/>
    </border>
    <border>
      <left style="medium">
        <color rgb="FF43B649"/>
      </left>
      <right style="thin">
        <color rgb="FF43B649"/>
      </right>
      <top style="medium">
        <color rgb="FF43B649"/>
      </top>
      <bottom style="thin">
        <color rgb="FF43B649"/>
      </bottom>
      <diagonal/>
    </border>
    <border>
      <left style="thin">
        <color rgb="FF43B649"/>
      </left>
      <right style="thin">
        <color rgb="FF43B649"/>
      </right>
      <top style="medium">
        <color rgb="FF43B649"/>
      </top>
      <bottom style="thin">
        <color rgb="FF43B649"/>
      </bottom>
      <diagonal/>
    </border>
    <border>
      <left style="thin">
        <color rgb="FF43B649"/>
      </left>
      <right style="medium">
        <color rgb="FF43B649"/>
      </right>
      <top style="medium">
        <color rgb="FF43B649"/>
      </top>
      <bottom style="thin">
        <color rgb="FF43B649"/>
      </bottom>
      <diagonal/>
    </border>
    <border>
      <left style="medium">
        <color rgb="FF43B649"/>
      </left>
      <right style="thin">
        <color rgb="FF43B649"/>
      </right>
      <top style="thin">
        <color rgb="FF43B649"/>
      </top>
      <bottom style="medium">
        <color rgb="FF43B649"/>
      </bottom>
      <diagonal/>
    </border>
    <border>
      <left style="thin">
        <color rgb="FF43B649"/>
      </left>
      <right style="thin">
        <color rgb="FF43B649"/>
      </right>
      <top style="thin">
        <color rgb="FF43B649"/>
      </top>
      <bottom style="medium">
        <color rgb="FF43B649"/>
      </bottom>
      <diagonal/>
    </border>
    <border>
      <left style="thin">
        <color rgb="FF43B649"/>
      </left>
      <right style="medium">
        <color rgb="FF43B649"/>
      </right>
      <top style="thin">
        <color rgb="FF43B649"/>
      </top>
      <bottom style="medium">
        <color rgb="FF43B649"/>
      </bottom>
      <diagonal/>
    </border>
    <border>
      <left style="thin">
        <color rgb="FF43B649"/>
      </left>
      <right style="thin">
        <color rgb="FF43B649"/>
      </right>
      <top style="thin">
        <color rgb="FF43B649"/>
      </top>
      <bottom style="thin">
        <color rgb="FF43B649"/>
      </bottom>
      <diagonal/>
    </border>
    <border>
      <left/>
      <right/>
      <top/>
      <bottom style="medium">
        <color rgb="FF43B649"/>
      </bottom>
      <diagonal/>
    </border>
    <border>
      <left style="medium">
        <color rgb="FF43B649"/>
      </left>
      <right style="thin">
        <color rgb="FF43B649"/>
      </right>
      <top style="thin">
        <color rgb="FF43B649"/>
      </top>
      <bottom style="thin">
        <color rgb="FF43B649"/>
      </bottom>
      <diagonal/>
    </border>
    <border>
      <left style="thin">
        <color rgb="FF43B649"/>
      </left>
      <right style="medium">
        <color rgb="FF43B649"/>
      </right>
      <top style="thin">
        <color rgb="FF43B649"/>
      </top>
      <bottom style="thin">
        <color rgb="FF43B649"/>
      </bottom>
      <diagonal/>
    </border>
    <border>
      <left style="medium">
        <color rgb="FF43B649"/>
      </left>
      <right style="thin">
        <color rgb="FF43B649"/>
      </right>
      <top style="medium">
        <color rgb="FF43B649"/>
      </top>
      <bottom style="medium">
        <color rgb="FF43B649"/>
      </bottom>
      <diagonal/>
    </border>
    <border>
      <left style="thin">
        <color rgb="FF43B649"/>
      </left>
      <right style="thin">
        <color rgb="FF43B649"/>
      </right>
      <top style="medium">
        <color rgb="FF43B649"/>
      </top>
      <bottom style="medium">
        <color rgb="FF43B649"/>
      </bottom>
      <diagonal/>
    </border>
    <border>
      <left style="thin">
        <color rgb="FF43B649"/>
      </left>
      <right style="medium">
        <color rgb="FF43B649"/>
      </right>
      <top style="medium">
        <color rgb="FF43B649"/>
      </top>
      <bottom style="medium">
        <color rgb="FF43B649"/>
      </bottom>
      <diagonal/>
    </border>
    <border>
      <left style="medium">
        <color rgb="FF43B649"/>
      </left>
      <right style="thin">
        <color rgb="FF43B649"/>
      </right>
      <top/>
      <bottom style="medium">
        <color rgb="FF43B649"/>
      </bottom>
      <diagonal/>
    </border>
    <border>
      <left style="thin">
        <color rgb="FF43B649"/>
      </left>
      <right style="thin">
        <color rgb="FF43B649"/>
      </right>
      <top/>
      <bottom style="medium">
        <color rgb="FF43B649"/>
      </bottom>
      <diagonal/>
    </border>
    <border>
      <left style="thin">
        <color rgb="FF43B649"/>
      </left>
      <right style="medium">
        <color rgb="FF43B649"/>
      </right>
      <top/>
      <bottom style="medium">
        <color rgb="FF43B649"/>
      </bottom>
      <diagonal/>
    </border>
    <border>
      <left style="thin">
        <color rgb="FF43B649"/>
      </left>
      <right style="thin">
        <color rgb="FF43B649"/>
      </right>
      <top/>
      <bottom style="thin">
        <color rgb="FF43B649"/>
      </bottom>
      <diagonal/>
    </border>
    <border>
      <left style="medium">
        <color rgb="FF43B649"/>
      </left>
      <right style="thin">
        <color rgb="FF43B649"/>
      </right>
      <top/>
      <bottom style="thin">
        <color rgb="FF43B649"/>
      </bottom>
      <diagonal/>
    </border>
    <border>
      <left style="thin">
        <color rgb="FF43B649"/>
      </left>
      <right style="medium">
        <color rgb="FF43B649"/>
      </right>
      <top/>
      <bottom style="thin">
        <color rgb="FF43B649"/>
      </bottom>
      <diagonal/>
    </border>
    <border>
      <left style="medium">
        <color rgb="FF43B649"/>
      </left>
      <right/>
      <top/>
      <bottom/>
      <diagonal/>
    </border>
    <border>
      <left/>
      <right style="medium">
        <color rgb="FF43B649"/>
      </right>
      <top/>
      <bottom/>
      <diagonal/>
    </border>
  </borders>
  <cellStyleXfs count="3">
    <xf numFmtId="0" fontId="0" fillId="0" borderId="0"/>
    <xf numFmtId="164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11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/>
    </xf>
    <xf numFmtId="164" fontId="0" fillId="0" borderId="0" xfId="1" applyFont="1" applyAlignment="1" applyProtection="1">
      <alignment vertical="center"/>
    </xf>
    <xf numFmtId="0" fontId="0" fillId="2" borderId="0" xfId="0" applyFill="1" applyAlignment="1">
      <alignment vertical="center"/>
    </xf>
    <xf numFmtId="0" fontId="0" fillId="0" borderId="0" xfId="0" applyAlignment="1" applyProtection="1">
      <alignment horizontal="left" vertical="center" wrapText="1"/>
      <protection locked="0"/>
    </xf>
    <xf numFmtId="0" fontId="0" fillId="0" borderId="11" xfId="0" applyBorder="1" applyAlignment="1" applyProtection="1">
      <alignment vertical="center" wrapText="1"/>
      <protection locked="0"/>
    </xf>
    <xf numFmtId="0" fontId="2" fillId="0" borderId="12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9" fontId="3" fillId="0" borderId="12" xfId="2" applyFont="1" applyBorder="1" applyAlignment="1" applyProtection="1">
      <alignment horizontal="center" vertical="center"/>
      <protection locked="0"/>
    </xf>
    <xf numFmtId="164" fontId="3" fillId="0" borderId="12" xfId="1" applyFont="1" applyBorder="1" applyAlignment="1" applyProtection="1">
      <alignment horizontal="center" vertical="center"/>
    </xf>
    <xf numFmtId="9" fontId="3" fillId="0" borderId="12" xfId="2" applyFont="1" applyBorder="1" applyAlignment="1" applyProtection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/>
    </xf>
    <xf numFmtId="9" fontId="3" fillId="0" borderId="22" xfId="2" applyFont="1" applyBorder="1" applyAlignment="1" applyProtection="1">
      <alignment horizontal="center" vertical="center"/>
      <protection locked="0"/>
    </xf>
    <xf numFmtId="164" fontId="3" fillId="0" borderId="22" xfId="1" applyFont="1" applyBorder="1" applyAlignment="1" applyProtection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9" fontId="3" fillId="0" borderId="7" xfId="2" applyFont="1" applyBorder="1" applyAlignment="1" applyProtection="1">
      <alignment horizontal="center" vertical="center"/>
      <protection locked="0"/>
    </xf>
    <xf numFmtId="164" fontId="3" fillId="0" borderId="7" xfId="1" applyFont="1" applyBorder="1" applyAlignment="1" applyProtection="1">
      <alignment horizontal="center" vertical="center"/>
    </xf>
    <xf numFmtId="164" fontId="3" fillId="0" borderId="8" xfId="1" applyFont="1" applyBorder="1" applyAlignment="1" applyProtection="1">
      <alignment horizontal="center" vertical="center"/>
    </xf>
    <xf numFmtId="0" fontId="2" fillId="0" borderId="14" xfId="0" applyFont="1" applyBorder="1" applyAlignment="1">
      <alignment horizontal="center" vertical="center"/>
    </xf>
    <xf numFmtId="164" fontId="3" fillId="0" borderId="15" xfId="1" applyFont="1" applyBorder="1" applyAlignment="1" applyProtection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9" fontId="3" fillId="0" borderId="10" xfId="2" applyFont="1" applyBorder="1" applyAlignment="1" applyProtection="1">
      <alignment horizontal="center" vertical="center"/>
      <protection locked="0"/>
    </xf>
    <xf numFmtId="164" fontId="3" fillId="0" borderId="10" xfId="1" applyFont="1" applyBorder="1" applyAlignment="1" applyProtection="1">
      <alignment horizontal="center" vertical="center"/>
    </xf>
    <xf numFmtId="164" fontId="3" fillId="0" borderId="11" xfId="1" applyFont="1" applyBorder="1" applyAlignment="1" applyProtection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164" fontId="3" fillId="0" borderId="24" xfId="1" applyFont="1" applyBorder="1" applyAlignment="1" applyProtection="1">
      <alignment horizontal="center" vertical="center"/>
    </xf>
    <xf numFmtId="164" fontId="11" fillId="3" borderId="21" xfId="0" applyNumberFormat="1" applyFont="1" applyFill="1" applyBorder="1" applyAlignment="1">
      <alignment vertical="center"/>
    </xf>
    <xf numFmtId="164" fontId="11" fillId="3" borderId="20" xfId="0" applyNumberFormat="1" applyFont="1" applyFill="1" applyBorder="1" applyAlignment="1">
      <alignment vertical="center"/>
    </xf>
    <xf numFmtId="0" fontId="14" fillId="0" borderId="20" xfId="0" applyFont="1" applyBorder="1" applyAlignment="1">
      <alignment vertical="center"/>
    </xf>
    <xf numFmtId="9" fontId="14" fillId="0" borderId="20" xfId="2" applyFont="1" applyFill="1" applyBorder="1" applyAlignment="1" applyProtection="1">
      <alignment vertical="center"/>
    </xf>
    <xf numFmtId="164" fontId="14" fillId="4" borderId="20" xfId="1" applyFont="1" applyFill="1" applyBorder="1" applyAlignment="1" applyProtection="1">
      <alignment vertical="center"/>
    </xf>
    <xf numFmtId="164" fontId="3" fillId="4" borderId="12" xfId="1" applyFont="1" applyFill="1" applyBorder="1" applyAlignment="1" applyProtection="1">
      <alignment horizontal="center" vertical="center"/>
      <protection locked="0"/>
    </xf>
    <xf numFmtId="164" fontId="3" fillId="4" borderId="10" xfId="1" applyFont="1" applyFill="1" applyBorder="1" applyAlignment="1" applyProtection="1">
      <alignment horizontal="center" vertical="center"/>
      <protection locked="0"/>
    </xf>
    <xf numFmtId="164" fontId="3" fillId="4" borderId="7" xfId="1" applyFont="1" applyFill="1" applyBorder="1" applyAlignment="1" applyProtection="1">
      <alignment horizontal="center" vertical="center"/>
      <protection locked="0"/>
    </xf>
    <xf numFmtId="164" fontId="3" fillId="4" borderId="22" xfId="1" applyFont="1" applyFill="1" applyBorder="1" applyAlignment="1" applyProtection="1">
      <alignment horizontal="center" vertical="center"/>
      <protection locked="0"/>
    </xf>
    <xf numFmtId="0" fontId="15" fillId="0" borderId="16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 wrapText="1"/>
    </xf>
    <xf numFmtId="164" fontId="15" fillId="0" borderId="17" xfId="1" applyFont="1" applyFill="1" applyBorder="1" applyAlignment="1" applyProtection="1">
      <alignment horizontal="center" vertical="center" wrapText="1"/>
    </xf>
    <xf numFmtId="164" fontId="15" fillId="0" borderId="18" xfId="1" applyFont="1" applyFill="1" applyBorder="1" applyAlignment="1" applyProtection="1">
      <alignment horizontal="center" vertical="center" wrapText="1"/>
    </xf>
    <xf numFmtId="164" fontId="0" fillId="4" borderId="8" xfId="1" applyFont="1" applyFill="1" applyBorder="1" applyAlignment="1" applyProtection="1">
      <alignment horizontal="left" vertical="center"/>
      <protection locked="0"/>
    </xf>
    <xf numFmtId="164" fontId="0" fillId="4" borderId="15" xfId="1" applyFont="1" applyFill="1" applyBorder="1" applyAlignment="1" applyProtection="1">
      <alignment horizontal="left" vertical="center"/>
      <protection locked="0"/>
    </xf>
    <xf numFmtId="164" fontId="0" fillId="4" borderId="15" xfId="1" applyFont="1" applyFill="1" applyBorder="1" applyAlignment="1" applyProtection="1">
      <alignment horizontal="left" vertical="center"/>
    </xf>
    <xf numFmtId="164" fontId="0" fillId="4" borderId="11" xfId="1" applyFont="1" applyFill="1" applyBorder="1" applyAlignment="1" applyProtection="1">
      <alignment horizontal="left" vertical="center"/>
    </xf>
    <xf numFmtId="0" fontId="1" fillId="0" borderId="8" xfId="0" applyFont="1" applyBorder="1" applyAlignment="1" applyProtection="1">
      <alignment vertical="center" wrapText="1"/>
      <protection locked="0"/>
    </xf>
    <xf numFmtId="0" fontId="1" fillId="0" borderId="12" xfId="0" applyFont="1" applyBorder="1" applyAlignment="1">
      <alignment vertical="center"/>
    </xf>
    <xf numFmtId="165" fontId="0" fillId="5" borderId="15" xfId="2" applyNumberFormat="1" applyFont="1" applyFill="1" applyBorder="1" applyAlignment="1" applyProtection="1">
      <alignment horizontal="right" vertical="center"/>
    </xf>
    <xf numFmtId="0" fontId="14" fillId="0" borderId="19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3" fillId="3" borderId="1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0" fillId="0" borderId="12" xfId="0" applyBorder="1" applyAlignment="1">
      <alignment vertical="center"/>
    </xf>
    <xf numFmtId="0" fontId="16" fillId="0" borderId="14" xfId="0" applyFont="1" applyBorder="1" applyAlignment="1">
      <alignment vertical="center" wrapText="1"/>
    </xf>
    <xf numFmtId="0" fontId="16" fillId="0" borderId="12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2" fillId="0" borderId="22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2" borderId="12" xfId="0" applyFont="1" applyFill="1" applyBorder="1" applyAlignment="1">
      <alignment vertical="center" wrapText="1"/>
    </xf>
    <xf numFmtId="0" fontId="2" fillId="0" borderId="12" xfId="0" applyFont="1" applyBorder="1" applyAlignment="1">
      <alignment horizontal="left" vertical="center" wrapText="1"/>
    </xf>
    <xf numFmtId="0" fontId="6" fillId="0" borderId="12" xfId="0" applyFont="1" applyBorder="1" applyAlignment="1">
      <alignment vertical="center" wrapText="1"/>
    </xf>
    <xf numFmtId="0" fontId="7" fillId="0" borderId="12" xfId="0" applyFont="1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 wrapText="1"/>
    </xf>
  </cellXfs>
  <cellStyles count="3">
    <cellStyle name="Moneda [0]" xfId="1" builtinId="7"/>
    <cellStyle name="Normal" xfId="0" builtinId="0"/>
    <cellStyle name="Porcentaje" xfId="2" builtinId="5"/>
  </cellStyles>
  <dxfs count="0"/>
  <tableStyles count="0" defaultTableStyle="TableStyleMedium2" defaultPivotStyle="PivotStyleLight16"/>
  <colors>
    <mruColors>
      <color rgb="FFA8E2DA"/>
      <color rgb="FF026937"/>
      <color rgb="FF43B64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295275</xdr:colOff>
      <xdr:row>1</xdr:row>
      <xdr:rowOff>28575</xdr:rowOff>
    </xdr:from>
    <xdr:to>
      <xdr:col>3</xdr:col>
      <xdr:colOff>617220</xdr:colOff>
      <xdr:row>3</xdr:row>
      <xdr:rowOff>205773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3855" y="112395"/>
          <a:ext cx="1945005" cy="6115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B1:L113"/>
  <sheetViews>
    <sheetView showGridLines="0" tabSelected="1" zoomScaleNormal="100" workbookViewId="0">
      <pane ySplit="17" topLeftCell="A18" activePane="bottomLeft" state="frozen"/>
      <selection pane="bottomLeft" activeCell="E5" sqref="E5"/>
    </sheetView>
  </sheetViews>
  <sheetFormatPr baseColWidth="10" defaultColWidth="11.44140625" defaultRowHeight="14.4" x14ac:dyDescent="0.3"/>
  <cols>
    <col min="1" max="1" width="1" style="3" customWidth="1"/>
    <col min="2" max="2" width="6.5546875" style="1" customWidth="1"/>
    <col min="3" max="3" width="17.109375" style="1" customWidth="1"/>
    <col min="4" max="4" width="25.33203125" style="2" bestFit="1" customWidth="1"/>
    <col min="5" max="5" width="10.44140625" style="3" bestFit="1" customWidth="1"/>
    <col min="6" max="6" width="21.6640625" style="3" customWidth="1"/>
    <col min="7" max="7" width="25" style="1" customWidth="1"/>
    <col min="8" max="8" width="16.109375" style="3" customWidth="1"/>
    <col min="9" max="9" width="19.88671875" style="4" customWidth="1"/>
    <col min="10" max="10" width="19.88671875" style="3" customWidth="1"/>
    <col min="11" max="11" width="19.88671875" style="4" customWidth="1"/>
    <col min="12" max="12" width="19.33203125" style="4" customWidth="1"/>
    <col min="13" max="13" width="4.5546875" style="3" customWidth="1"/>
    <col min="14" max="16384" width="11.44140625" style="3"/>
  </cols>
  <sheetData>
    <row r="1" spans="2:10" ht="6.75" customHeight="1" thickBot="1" x14ac:dyDescent="0.35"/>
    <row r="2" spans="2:10" ht="21.75" customHeight="1" x14ac:dyDescent="0.3">
      <c r="B2" s="97"/>
      <c r="C2" s="98"/>
      <c r="D2" s="99"/>
      <c r="E2" s="88" t="s">
        <v>123</v>
      </c>
      <c r="F2" s="89"/>
      <c r="G2" s="89"/>
      <c r="H2" s="89"/>
      <c r="I2" s="89"/>
      <c r="J2" s="90"/>
    </row>
    <row r="3" spans="2:10" ht="12.6" customHeight="1" x14ac:dyDescent="0.3">
      <c r="B3" s="100"/>
      <c r="C3" s="101"/>
      <c r="D3" s="102"/>
      <c r="E3" s="91"/>
      <c r="F3" s="92"/>
      <c r="G3" s="92"/>
      <c r="H3" s="92"/>
      <c r="I3" s="92"/>
      <c r="J3" s="93"/>
    </row>
    <row r="4" spans="2:10" ht="21.75" customHeight="1" thickBot="1" x14ac:dyDescent="0.35">
      <c r="B4" s="103"/>
      <c r="C4" s="104"/>
      <c r="D4" s="105"/>
      <c r="E4" s="94"/>
      <c r="F4" s="95"/>
      <c r="G4" s="95"/>
      <c r="H4" s="95"/>
      <c r="I4" s="95"/>
      <c r="J4" s="96"/>
    </row>
    <row r="5" spans="2:10" ht="8.4" customHeight="1" thickBot="1" x14ac:dyDescent="0.35"/>
    <row r="6" spans="2:10" ht="15" thickBot="1" x14ac:dyDescent="0.35">
      <c r="B6" s="76" t="s">
        <v>0</v>
      </c>
      <c r="C6" s="77"/>
      <c r="D6" s="78"/>
      <c r="F6" s="76" t="s">
        <v>1</v>
      </c>
      <c r="G6" s="77"/>
      <c r="H6" s="78"/>
    </row>
    <row r="7" spans="2:10" x14ac:dyDescent="0.3">
      <c r="B7" s="81" t="s">
        <v>2</v>
      </c>
      <c r="C7" s="82"/>
      <c r="D7" s="59" t="s">
        <v>3</v>
      </c>
      <c r="F7" s="79" t="s">
        <v>119</v>
      </c>
      <c r="G7" s="80"/>
      <c r="H7" s="55">
        <f>SUM(I19:I95)</f>
        <v>0</v>
      </c>
      <c r="I7" s="3"/>
    </row>
    <row r="8" spans="2:10" ht="15" thickBot="1" x14ac:dyDescent="0.35">
      <c r="B8" s="83" t="s">
        <v>4</v>
      </c>
      <c r="C8" s="84"/>
      <c r="D8" s="7" t="s">
        <v>5</v>
      </c>
      <c r="F8" s="85" t="s">
        <v>120</v>
      </c>
      <c r="G8" s="86"/>
      <c r="H8" s="56">
        <f>SUM(I97:I108)</f>
        <v>0</v>
      </c>
      <c r="I8" s="3"/>
    </row>
    <row r="9" spans="2:10" ht="15" customHeight="1" x14ac:dyDescent="0.3">
      <c r="B9" s="3"/>
      <c r="C9" s="3"/>
      <c r="D9" s="3"/>
      <c r="F9" s="71" t="s">
        <v>6</v>
      </c>
      <c r="G9" s="72"/>
      <c r="H9" s="57">
        <f>+H7+H8</f>
        <v>0</v>
      </c>
    </row>
    <row r="10" spans="2:10" ht="15.75" customHeight="1" x14ac:dyDescent="0.3">
      <c r="B10" s="3"/>
      <c r="C10" s="3"/>
      <c r="D10" s="3"/>
      <c r="F10" s="71" t="s">
        <v>7</v>
      </c>
      <c r="G10" s="72"/>
      <c r="H10" s="61"/>
    </row>
    <row r="11" spans="2:10" x14ac:dyDescent="0.3">
      <c r="B11" s="3"/>
      <c r="C11" s="3"/>
      <c r="D11" s="3"/>
      <c r="F11" s="73" t="s">
        <v>8</v>
      </c>
      <c r="G11" s="74"/>
      <c r="H11" s="57">
        <f>H9*(1-H10)</f>
        <v>0</v>
      </c>
    </row>
    <row r="12" spans="2:10" x14ac:dyDescent="0.3">
      <c r="B12" s="3"/>
      <c r="C12" s="3"/>
      <c r="D12" s="3"/>
      <c r="E12" s="6"/>
      <c r="F12" s="71" t="s">
        <v>9</v>
      </c>
      <c r="G12" s="72"/>
      <c r="H12" s="57">
        <f>I111</f>
        <v>0</v>
      </c>
    </row>
    <row r="13" spans="2:10" x14ac:dyDescent="0.3">
      <c r="B13" s="3"/>
      <c r="C13" s="3"/>
      <c r="D13" s="3"/>
      <c r="E13" s="6"/>
      <c r="F13" s="71" t="s">
        <v>10</v>
      </c>
      <c r="G13" s="72"/>
      <c r="H13" s="57">
        <f>+H11+H12</f>
        <v>0</v>
      </c>
    </row>
    <row r="14" spans="2:10" ht="15" thickBot="1" x14ac:dyDescent="0.35">
      <c r="F14" s="66" t="s">
        <v>11</v>
      </c>
      <c r="G14" s="67"/>
      <c r="H14" s="58">
        <f>H13*(1+19%)</f>
        <v>0</v>
      </c>
    </row>
    <row r="15" spans="2:10" ht="6.75" customHeight="1" x14ac:dyDescent="0.3"/>
    <row r="16" spans="2:10" ht="6.75" customHeight="1" thickBot="1" x14ac:dyDescent="0.35"/>
    <row r="17" spans="2:12" ht="43.8" thickBot="1" x14ac:dyDescent="0.35">
      <c r="B17" s="51" t="s">
        <v>12</v>
      </c>
      <c r="C17" s="65" t="s">
        <v>13</v>
      </c>
      <c r="D17" s="65"/>
      <c r="E17" s="52" t="s">
        <v>122</v>
      </c>
      <c r="F17" s="52" t="s">
        <v>121</v>
      </c>
      <c r="G17" s="53" t="s">
        <v>14</v>
      </c>
      <c r="H17" s="52" t="s">
        <v>15</v>
      </c>
      <c r="I17" s="53" t="s">
        <v>16</v>
      </c>
      <c r="J17" s="54" t="s">
        <v>17</v>
      </c>
      <c r="K17" s="3"/>
      <c r="L17" s="3"/>
    </row>
    <row r="18" spans="2:12" ht="21" x14ac:dyDescent="0.3">
      <c r="B18" s="68" t="s">
        <v>18</v>
      </c>
      <c r="C18" s="69"/>
      <c r="D18" s="69"/>
      <c r="E18" s="69"/>
      <c r="F18" s="69"/>
      <c r="G18" s="69"/>
      <c r="H18" s="69"/>
      <c r="I18" s="69"/>
      <c r="J18" s="70"/>
    </row>
    <row r="19" spans="2:12" x14ac:dyDescent="0.3">
      <c r="B19" s="40">
        <v>1</v>
      </c>
      <c r="C19" s="87" t="s">
        <v>19</v>
      </c>
      <c r="D19" s="87"/>
      <c r="E19" s="16">
        <v>2</v>
      </c>
      <c r="F19" s="16">
        <v>2</v>
      </c>
      <c r="G19" s="50"/>
      <c r="H19" s="17">
        <v>0.19</v>
      </c>
      <c r="I19" s="18">
        <f>G19*F19*E19</f>
        <v>0</v>
      </c>
      <c r="J19" s="41">
        <f>I19*(1+H19)</f>
        <v>0</v>
      </c>
      <c r="K19" s="3"/>
      <c r="L19" s="3"/>
    </row>
    <row r="20" spans="2:12" ht="15" customHeight="1" x14ac:dyDescent="0.3">
      <c r="B20" s="25">
        <v>2</v>
      </c>
      <c r="C20" s="75" t="s">
        <v>20</v>
      </c>
      <c r="D20" s="75"/>
      <c r="E20" s="10">
        <v>1</v>
      </c>
      <c r="F20" s="10">
        <v>2</v>
      </c>
      <c r="G20" s="47"/>
      <c r="H20" s="11">
        <v>0.19</v>
      </c>
      <c r="I20" s="12">
        <f t="shared" ref="I20:I83" si="0">G20*F20*E20</f>
        <v>0</v>
      </c>
      <c r="J20" s="26">
        <f t="shared" ref="J20:J83" si="1">I20*(1+H20)</f>
        <v>0</v>
      </c>
      <c r="K20" s="3"/>
      <c r="L20" s="3"/>
    </row>
    <row r="21" spans="2:12" ht="15" customHeight="1" x14ac:dyDescent="0.3">
      <c r="B21" s="25">
        <v>3</v>
      </c>
      <c r="C21" s="75" t="s">
        <v>21</v>
      </c>
      <c r="D21" s="75"/>
      <c r="E21" s="10">
        <v>2</v>
      </c>
      <c r="F21" s="10">
        <v>2</v>
      </c>
      <c r="G21" s="47"/>
      <c r="H21" s="11">
        <v>0.19</v>
      </c>
      <c r="I21" s="12">
        <f t="shared" si="0"/>
        <v>0</v>
      </c>
      <c r="J21" s="26">
        <f t="shared" si="1"/>
        <v>0</v>
      </c>
      <c r="K21" s="3"/>
      <c r="L21" s="3"/>
    </row>
    <row r="22" spans="2:12" x14ac:dyDescent="0.3">
      <c r="B22" s="25">
        <v>4</v>
      </c>
      <c r="C22" s="75" t="s">
        <v>22</v>
      </c>
      <c r="D22" s="75"/>
      <c r="E22" s="10">
        <v>185</v>
      </c>
      <c r="F22" s="10">
        <v>2</v>
      </c>
      <c r="G22" s="47"/>
      <c r="H22" s="11">
        <v>0.19</v>
      </c>
      <c r="I22" s="12">
        <f t="shared" si="0"/>
        <v>0</v>
      </c>
      <c r="J22" s="26">
        <f t="shared" si="1"/>
        <v>0</v>
      </c>
      <c r="K22" s="3"/>
      <c r="L22" s="3"/>
    </row>
    <row r="23" spans="2:12" x14ac:dyDescent="0.3">
      <c r="B23" s="25">
        <v>5</v>
      </c>
      <c r="C23" s="75" t="s">
        <v>23</v>
      </c>
      <c r="D23" s="75"/>
      <c r="E23" s="10">
        <v>7</v>
      </c>
      <c r="F23" s="10">
        <v>2</v>
      </c>
      <c r="G23" s="47"/>
      <c r="H23" s="11">
        <v>0.19</v>
      </c>
      <c r="I23" s="12">
        <f t="shared" si="0"/>
        <v>0</v>
      </c>
      <c r="J23" s="26">
        <f t="shared" si="1"/>
        <v>0</v>
      </c>
      <c r="K23" s="3"/>
      <c r="L23" s="3"/>
    </row>
    <row r="24" spans="2:12" x14ac:dyDescent="0.3">
      <c r="B24" s="25">
        <v>6</v>
      </c>
      <c r="C24" s="75" t="s">
        <v>24</v>
      </c>
      <c r="D24" s="75"/>
      <c r="E24" s="10">
        <v>7</v>
      </c>
      <c r="F24" s="10">
        <v>2</v>
      </c>
      <c r="G24" s="47"/>
      <c r="H24" s="11">
        <v>0.19</v>
      </c>
      <c r="I24" s="12">
        <f t="shared" si="0"/>
        <v>0</v>
      </c>
      <c r="J24" s="26">
        <f t="shared" si="1"/>
        <v>0</v>
      </c>
      <c r="K24" s="3"/>
      <c r="L24" s="3"/>
    </row>
    <row r="25" spans="2:12" x14ac:dyDescent="0.3">
      <c r="B25" s="25">
        <v>7</v>
      </c>
      <c r="C25" s="75" t="s">
        <v>25</v>
      </c>
      <c r="D25" s="75"/>
      <c r="E25" s="10">
        <v>1</v>
      </c>
      <c r="F25" s="10">
        <v>2</v>
      </c>
      <c r="G25" s="47"/>
      <c r="H25" s="11">
        <v>0.19</v>
      </c>
      <c r="I25" s="12">
        <f t="shared" si="0"/>
        <v>0</v>
      </c>
      <c r="J25" s="26">
        <f t="shared" si="1"/>
        <v>0</v>
      </c>
      <c r="K25" s="3"/>
      <c r="L25" s="3"/>
    </row>
    <row r="26" spans="2:12" x14ac:dyDescent="0.3">
      <c r="B26" s="25">
        <v>8</v>
      </c>
      <c r="C26" s="75" t="s">
        <v>26</v>
      </c>
      <c r="D26" s="75"/>
      <c r="E26" s="10">
        <v>1</v>
      </c>
      <c r="F26" s="10">
        <v>2</v>
      </c>
      <c r="G26" s="47"/>
      <c r="H26" s="11">
        <v>0.19</v>
      </c>
      <c r="I26" s="12">
        <f t="shared" si="0"/>
        <v>0</v>
      </c>
      <c r="J26" s="26">
        <f t="shared" si="1"/>
        <v>0</v>
      </c>
      <c r="K26" s="3"/>
      <c r="L26" s="3"/>
    </row>
    <row r="27" spans="2:12" x14ac:dyDescent="0.3">
      <c r="B27" s="25">
        <v>9</v>
      </c>
      <c r="C27" s="75" t="s">
        <v>27</v>
      </c>
      <c r="D27" s="75"/>
      <c r="E27" s="10">
        <v>1</v>
      </c>
      <c r="F27" s="10">
        <v>2</v>
      </c>
      <c r="G27" s="47"/>
      <c r="H27" s="11">
        <v>0.19</v>
      </c>
      <c r="I27" s="12">
        <f t="shared" si="0"/>
        <v>0</v>
      </c>
      <c r="J27" s="26">
        <f t="shared" si="1"/>
        <v>0</v>
      </c>
      <c r="K27" s="3"/>
      <c r="L27" s="3"/>
    </row>
    <row r="28" spans="2:12" ht="15" customHeight="1" x14ac:dyDescent="0.3">
      <c r="B28" s="25">
        <v>10</v>
      </c>
      <c r="C28" s="75" t="s">
        <v>28</v>
      </c>
      <c r="D28" s="75"/>
      <c r="E28" s="10">
        <v>1</v>
      </c>
      <c r="F28" s="10">
        <v>2</v>
      </c>
      <c r="G28" s="47"/>
      <c r="H28" s="11">
        <v>0.19</v>
      </c>
      <c r="I28" s="12">
        <f t="shared" si="0"/>
        <v>0</v>
      </c>
      <c r="J28" s="26">
        <f t="shared" si="1"/>
        <v>0</v>
      </c>
      <c r="K28" s="3"/>
      <c r="L28" s="3"/>
    </row>
    <row r="29" spans="2:12" x14ac:dyDescent="0.3">
      <c r="B29" s="25">
        <v>11</v>
      </c>
      <c r="C29" s="75" t="s">
        <v>29</v>
      </c>
      <c r="D29" s="75"/>
      <c r="E29" s="10">
        <v>1</v>
      </c>
      <c r="F29" s="10">
        <v>2</v>
      </c>
      <c r="G29" s="47"/>
      <c r="H29" s="11">
        <v>0.19</v>
      </c>
      <c r="I29" s="12">
        <f t="shared" si="0"/>
        <v>0</v>
      </c>
      <c r="J29" s="26">
        <f t="shared" si="1"/>
        <v>0</v>
      </c>
      <c r="K29" s="3"/>
      <c r="L29" s="3"/>
    </row>
    <row r="30" spans="2:12" x14ac:dyDescent="0.3">
      <c r="B30" s="25">
        <v>12</v>
      </c>
      <c r="C30" s="75" t="s">
        <v>30</v>
      </c>
      <c r="D30" s="75"/>
      <c r="E30" s="10">
        <v>2</v>
      </c>
      <c r="F30" s="10">
        <v>2</v>
      </c>
      <c r="G30" s="47"/>
      <c r="H30" s="11">
        <v>0.19</v>
      </c>
      <c r="I30" s="12">
        <f t="shared" si="0"/>
        <v>0</v>
      </c>
      <c r="J30" s="26">
        <f t="shared" si="1"/>
        <v>0</v>
      </c>
      <c r="K30" s="3"/>
      <c r="L30" s="3"/>
    </row>
    <row r="31" spans="2:12" ht="15" customHeight="1" x14ac:dyDescent="0.3">
      <c r="B31" s="25">
        <v>13</v>
      </c>
      <c r="C31" s="75" t="s">
        <v>31</v>
      </c>
      <c r="D31" s="75"/>
      <c r="E31" s="10">
        <v>1</v>
      </c>
      <c r="F31" s="10">
        <v>2</v>
      </c>
      <c r="G31" s="47"/>
      <c r="H31" s="11">
        <v>0.19</v>
      </c>
      <c r="I31" s="12">
        <f t="shared" si="0"/>
        <v>0</v>
      </c>
      <c r="J31" s="26">
        <f t="shared" si="1"/>
        <v>0</v>
      </c>
      <c r="K31" s="3"/>
      <c r="L31" s="3"/>
    </row>
    <row r="32" spans="2:12" ht="15" customHeight="1" x14ac:dyDescent="0.3">
      <c r="B32" s="25">
        <v>14</v>
      </c>
      <c r="C32" s="75" t="s">
        <v>32</v>
      </c>
      <c r="D32" s="75"/>
      <c r="E32" s="10">
        <v>1</v>
      </c>
      <c r="F32" s="10">
        <v>2</v>
      </c>
      <c r="G32" s="47"/>
      <c r="H32" s="11">
        <v>0.19</v>
      </c>
      <c r="I32" s="12">
        <f t="shared" si="0"/>
        <v>0</v>
      </c>
      <c r="J32" s="26">
        <f t="shared" si="1"/>
        <v>0</v>
      </c>
      <c r="K32" s="3"/>
      <c r="L32" s="3"/>
    </row>
    <row r="33" spans="2:12" ht="15" customHeight="1" x14ac:dyDescent="0.3">
      <c r="B33" s="25">
        <v>15</v>
      </c>
      <c r="C33" s="75" t="s">
        <v>33</v>
      </c>
      <c r="D33" s="75"/>
      <c r="E33" s="10">
        <v>2</v>
      </c>
      <c r="F33" s="10">
        <v>2</v>
      </c>
      <c r="G33" s="47"/>
      <c r="H33" s="11">
        <v>0.19</v>
      </c>
      <c r="I33" s="12">
        <f t="shared" si="0"/>
        <v>0</v>
      </c>
      <c r="J33" s="26">
        <f t="shared" si="1"/>
        <v>0</v>
      </c>
      <c r="K33" s="3"/>
      <c r="L33" s="3"/>
    </row>
    <row r="34" spans="2:12" x14ac:dyDescent="0.3">
      <c r="B34" s="25">
        <v>16</v>
      </c>
      <c r="C34" s="75" t="s">
        <v>34</v>
      </c>
      <c r="D34" s="75"/>
      <c r="E34" s="10">
        <v>1</v>
      </c>
      <c r="F34" s="10">
        <v>2</v>
      </c>
      <c r="G34" s="47"/>
      <c r="H34" s="11">
        <v>0.19</v>
      </c>
      <c r="I34" s="12">
        <f t="shared" si="0"/>
        <v>0</v>
      </c>
      <c r="J34" s="26">
        <f t="shared" si="1"/>
        <v>0</v>
      </c>
      <c r="K34" s="3"/>
      <c r="L34" s="3"/>
    </row>
    <row r="35" spans="2:12" ht="15" customHeight="1" x14ac:dyDescent="0.3">
      <c r="B35" s="25">
        <v>17</v>
      </c>
      <c r="C35" s="75" t="s">
        <v>35</v>
      </c>
      <c r="D35" s="75"/>
      <c r="E35" s="10">
        <v>1</v>
      </c>
      <c r="F35" s="10">
        <v>2</v>
      </c>
      <c r="G35" s="47"/>
      <c r="H35" s="11">
        <v>0.19</v>
      </c>
      <c r="I35" s="12">
        <f t="shared" si="0"/>
        <v>0</v>
      </c>
      <c r="J35" s="26">
        <f t="shared" si="1"/>
        <v>0</v>
      </c>
      <c r="K35" s="3"/>
      <c r="L35" s="3"/>
    </row>
    <row r="36" spans="2:12" ht="15" customHeight="1" x14ac:dyDescent="0.3">
      <c r="B36" s="25">
        <v>18</v>
      </c>
      <c r="C36" s="75" t="s">
        <v>36</v>
      </c>
      <c r="D36" s="75"/>
      <c r="E36" s="10">
        <v>1</v>
      </c>
      <c r="F36" s="10">
        <v>2</v>
      </c>
      <c r="G36" s="47"/>
      <c r="H36" s="11">
        <v>0.19</v>
      </c>
      <c r="I36" s="12">
        <f t="shared" si="0"/>
        <v>0</v>
      </c>
      <c r="J36" s="26">
        <f t="shared" si="1"/>
        <v>0</v>
      </c>
      <c r="K36" s="3"/>
      <c r="L36" s="3"/>
    </row>
    <row r="37" spans="2:12" ht="15" customHeight="1" x14ac:dyDescent="0.3">
      <c r="B37" s="25">
        <v>19</v>
      </c>
      <c r="C37" s="75" t="s">
        <v>37</v>
      </c>
      <c r="D37" s="75"/>
      <c r="E37" s="10">
        <v>75</v>
      </c>
      <c r="F37" s="10">
        <v>2</v>
      </c>
      <c r="G37" s="47"/>
      <c r="H37" s="11">
        <v>0.19</v>
      </c>
      <c r="I37" s="12">
        <f t="shared" si="0"/>
        <v>0</v>
      </c>
      <c r="J37" s="26">
        <f t="shared" si="1"/>
        <v>0</v>
      </c>
      <c r="K37" s="3"/>
      <c r="L37" s="3"/>
    </row>
    <row r="38" spans="2:12" ht="15" customHeight="1" x14ac:dyDescent="0.3">
      <c r="B38" s="25">
        <v>20</v>
      </c>
      <c r="C38" s="75" t="s">
        <v>38</v>
      </c>
      <c r="D38" s="75"/>
      <c r="E38" s="10">
        <v>4</v>
      </c>
      <c r="F38" s="10">
        <v>2</v>
      </c>
      <c r="G38" s="47"/>
      <c r="H38" s="11">
        <v>0.19</v>
      </c>
      <c r="I38" s="12">
        <f t="shared" si="0"/>
        <v>0</v>
      </c>
      <c r="J38" s="26">
        <f t="shared" si="1"/>
        <v>0</v>
      </c>
      <c r="K38" s="3"/>
      <c r="L38" s="3"/>
    </row>
    <row r="39" spans="2:12" ht="15" customHeight="1" x14ac:dyDescent="0.3">
      <c r="B39" s="25">
        <v>21</v>
      </c>
      <c r="C39" s="75" t="s">
        <v>39</v>
      </c>
      <c r="D39" s="75"/>
      <c r="E39" s="10">
        <v>5</v>
      </c>
      <c r="F39" s="10">
        <v>2</v>
      </c>
      <c r="G39" s="47"/>
      <c r="H39" s="11">
        <v>0.19</v>
      </c>
      <c r="I39" s="12">
        <f t="shared" si="0"/>
        <v>0</v>
      </c>
      <c r="J39" s="26">
        <f t="shared" si="1"/>
        <v>0</v>
      </c>
      <c r="K39" s="3"/>
      <c r="L39" s="3"/>
    </row>
    <row r="40" spans="2:12" x14ac:dyDescent="0.3">
      <c r="B40" s="25">
        <v>22</v>
      </c>
      <c r="C40" s="75" t="s">
        <v>40</v>
      </c>
      <c r="D40" s="75"/>
      <c r="E40" s="10">
        <v>5</v>
      </c>
      <c r="F40" s="10">
        <v>2</v>
      </c>
      <c r="G40" s="47"/>
      <c r="H40" s="11">
        <v>0.19</v>
      </c>
      <c r="I40" s="12">
        <f t="shared" si="0"/>
        <v>0</v>
      </c>
      <c r="J40" s="26">
        <f t="shared" si="1"/>
        <v>0</v>
      </c>
      <c r="K40" s="3"/>
      <c r="L40" s="3"/>
    </row>
    <row r="41" spans="2:12" x14ac:dyDescent="0.3">
      <c r="B41" s="25">
        <v>23</v>
      </c>
      <c r="C41" s="75" t="s">
        <v>41</v>
      </c>
      <c r="D41" s="75"/>
      <c r="E41" s="10">
        <v>1</v>
      </c>
      <c r="F41" s="10">
        <v>2</v>
      </c>
      <c r="G41" s="47"/>
      <c r="H41" s="11">
        <v>0.19</v>
      </c>
      <c r="I41" s="12">
        <f t="shared" si="0"/>
        <v>0</v>
      </c>
      <c r="J41" s="26">
        <f t="shared" si="1"/>
        <v>0</v>
      </c>
      <c r="K41" s="3"/>
      <c r="L41" s="3"/>
    </row>
    <row r="42" spans="2:12" x14ac:dyDescent="0.3">
      <c r="B42" s="25">
        <v>24</v>
      </c>
      <c r="C42" s="75" t="s">
        <v>42</v>
      </c>
      <c r="D42" s="75"/>
      <c r="E42" s="10">
        <v>193</v>
      </c>
      <c r="F42" s="10">
        <v>2</v>
      </c>
      <c r="G42" s="47"/>
      <c r="H42" s="11">
        <v>0.19</v>
      </c>
      <c r="I42" s="12">
        <f t="shared" si="0"/>
        <v>0</v>
      </c>
      <c r="J42" s="26">
        <f t="shared" si="1"/>
        <v>0</v>
      </c>
      <c r="K42" s="3"/>
      <c r="L42" s="3"/>
    </row>
    <row r="43" spans="2:12" ht="15" customHeight="1" x14ac:dyDescent="0.3">
      <c r="B43" s="25">
        <v>25</v>
      </c>
      <c r="C43" s="75" t="s">
        <v>43</v>
      </c>
      <c r="D43" s="75"/>
      <c r="E43" s="10">
        <v>18</v>
      </c>
      <c r="F43" s="10">
        <v>2</v>
      </c>
      <c r="G43" s="47"/>
      <c r="H43" s="11">
        <v>0.19</v>
      </c>
      <c r="I43" s="12">
        <f t="shared" si="0"/>
        <v>0</v>
      </c>
      <c r="J43" s="26">
        <f t="shared" si="1"/>
        <v>0</v>
      </c>
      <c r="K43" s="3"/>
      <c r="L43" s="3"/>
    </row>
    <row r="44" spans="2:12" ht="15" customHeight="1" x14ac:dyDescent="0.3">
      <c r="B44" s="25">
        <v>26</v>
      </c>
      <c r="C44" s="75" t="s">
        <v>44</v>
      </c>
      <c r="D44" s="75"/>
      <c r="E44" s="10">
        <v>5</v>
      </c>
      <c r="F44" s="10">
        <v>2</v>
      </c>
      <c r="G44" s="47"/>
      <c r="H44" s="11">
        <v>0.19</v>
      </c>
      <c r="I44" s="12">
        <f t="shared" si="0"/>
        <v>0</v>
      </c>
      <c r="J44" s="26">
        <f t="shared" si="1"/>
        <v>0</v>
      </c>
      <c r="K44" s="3"/>
      <c r="L44" s="3"/>
    </row>
    <row r="45" spans="2:12" ht="15" customHeight="1" x14ac:dyDescent="0.3">
      <c r="B45" s="25">
        <v>27</v>
      </c>
      <c r="C45" s="75" t="s">
        <v>45</v>
      </c>
      <c r="D45" s="75"/>
      <c r="E45" s="10">
        <v>72</v>
      </c>
      <c r="F45" s="10">
        <v>2</v>
      </c>
      <c r="G45" s="47"/>
      <c r="H45" s="11">
        <v>0.19</v>
      </c>
      <c r="I45" s="12">
        <f t="shared" si="0"/>
        <v>0</v>
      </c>
      <c r="J45" s="26">
        <f t="shared" si="1"/>
        <v>0</v>
      </c>
      <c r="K45" s="3"/>
      <c r="L45" s="3"/>
    </row>
    <row r="46" spans="2:12" x14ac:dyDescent="0.3">
      <c r="B46" s="25">
        <v>28</v>
      </c>
      <c r="C46" s="75" t="s">
        <v>46</v>
      </c>
      <c r="D46" s="75"/>
      <c r="E46" s="10">
        <v>6</v>
      </c>
      <c r="F46" s="10">
        <v>2</v>
      </c>
      <c r="G46" s="47"/>
      <c r="H46" s="11">
        <v>0.19</v>
      </c>
      <c r="I46" s="12">
        <f t="shared" si="0"/>
        <v>0</v>
      </c>
      <c r="J46" s="26">
        <f t="shared" si="1"/>
        <v>0</v>
      </c>
      <c r="K46" s="3"/>
      <c r="L46" s="3"/>
    </row>
    <row r="47" spans="2:12" x14ac:dyDescent="0.3">
      <c r="B47" s="25">
        <v>29</v>
      </c>
      <c r="C47" s="75" t="s">
        <v>47</v>
      </c>
      <c r="D47" s="75"/>
      <c r="E47" s="10">
        <v>1</v>
      </c>
      <c r="F47" s="10">
        <v>2</v>
      </c>
      <c r="G47" s="47"/>
      <c r="H47" s="11">
        <v>0.19</v>
      </c>
      <c r="I47" s="12">
        <f t="shared" si="0"/>
        <v>0</v>
      </c>
      <c r="J47" s="26">
        <f t="shared" si="1"/>
        <v>0</v>
      </c>
      <c r="K47" s="3"/>
      <c r="L47" s="3"/>
    </row>
    <row r="48" spans="2:12" ht="15" customHeight="1" x14ac:dyDescent="0.3">
      <c r="B48" s="25">
        <v>30</v>
      </c>
      <c r="C48" s="75" t="s">
        <v>48</v>
      </c>
      <c r="D48" s="75"/>
      <c r="E48" s="10">
        <v>2</v>
      </c>
      <c r="F48" s="10">
        <v>2</v>
      </c>
      <c r="G48" s="47"/>
      <c r="H48" s="11">
        <v>0.19</v>
      </c>
      <c r="I48" s="12">
        <f t="shared" si="0"/>
        <v>0</v>
      </c>
      <c r="J48" s="26">
        <f t="shared" si="1"/>
        <v>0</v>
      </c>
      <c r="K48" s="3"/>
      <c r="L48" s="3"/>
    </row>
    <row r="49" spans="2:12" ht="15" customHeight="1" x14ac:dyDescent="0.3">
      <c r="B49" s="25">
        <v>31</v>
      </c>
      <c r="C49" s="75" t="s">
        <v>49</v>
      </c>
      <c r="D49" s="75"/>
      <c r="E49" s="10">
        <v>1</v>
      </c>
      <c r="F49" s="10">
        <v>2</v>
      </c>
      <c r="G49" s="47"/>
      <c r="H49" s="11">
        <v>0.19</v>
      </c>
      <c r="I49" s="12">
        <f t="shared" si="0"/>
        <v>0</v>
      </c>
      <c r="J49" s="26">
        <f t="shared" si="1"/>
        <v>0</v>
      </c>
      <c r="K49" s="3"/>
      <c r="L49" s="3"/>
    </row>
    <row r="50" spans="2:12" s="5" customFormat="1" ht="15" customHeight="1" x14ac:dyDescent="0.3">
      <c r="B50" s="38">
        <v>32</v>
      </c>
      <c r="C50" s="106" t="s">
        <v>50</v>
      </c>
      <c r="D50" s="106"/>
      <c r="E50" s="35">
        <v>4</v>
      </c>
      <c r="F50" s="10">
        <v>2</v>
      </c>
      <c r="G50" s="47"/>
      <c r="H50" s="11">
        <v>0.19</v>
      </c>
      <c r="I50" s="12">
        <f t="shared" si="0"/>
        <v>0</v>
      </c>
      <c r="J50" s="26">
        <f t="shared" si="1"/>
        <v>0</v>
      </c>
    </row>
    <row r="51" spans="2:12" ht="15" customHeight="1" x14ac:dyDescent="0.3">
      <c r="B51" s="25">
        <v>33</v>
      </c>
      <c r="C51" s="75" t="s">
        <v>51</v>
      </c>
      <c r="D51" s="75"/>
      <c r="E51" s="10">
        <v>1</v>
      </c>
      <c r="F51" s="10">
        <v>2</v>
      </c>
      <c r="G51" s="47"/>
      <c r="H51" s="11">
        <v>0.19</v>
      </c>
      <c r="I51" s="12">
        <f t="shared" si="0"/>
        <v>0</v>
      </c>
      <c r="J51" s="26">
        <f t="shared" si="1"/>
        <v>0</v>
      </c>
      <c r="K51" s="3"/>
      <c r="L51" s="3"/>
    </row>
    <row r="52" spans="2:12" x14ac:dyDescent="0.3">
      <c r="B52" s="25">
        <v>34</v>
      </c>
      <c r="C52" s="75" t="s">
        <v>52</v>
      </c>
      <c r="D52" s="75"/>
      <c r="E52" s="10">
        <v>2</v>
      </c>
      <c r="F52" s="10">
        <v>2</v>
      </c>
      <c r="G52" s="47"/>
      <c r="H52" s="11">
        <v>0.19</v>
      </c>
      <c r="I52" s="12">
        <f t="shared" si="0"/>
        <v>0</v>
      </c>
      <c r="J52" s="26">
        <f t="shared" si="1"/>
        <v>0</v>
      </c>
      <c r="K52" s="3"/>
      <c r="L52" s="3"/>
    </row>
    <row r="53" spans="2:12" ht="15" customHeight="1" x14ac:dyDescent="0.3">
      <c r="B53" s="25">
        <v>35</v>
      </c>
      <c r="C53" s="75" t="s">
        <v>53</v>
      </c>
      <c r="D53" s="75"/>
      <c r="E53" s="10">
        <v>1</v>
      </c>
      <c r="F53" s="10">
        <v>2</v>
      </c>
      <c r="G53" s="47"/>
      <c r="H53" s="11">
        <v>0.19</v>
      </c>
      <c r="I53" s="12">
        <f t="shared" si="0"/>
        <v>0</v>
      </c>
      <c r="J53" s="26">
        <f t="shared" si="1"/>
        <v>0</v>
      </c>
      <c r="K53" s="3"/>
      <c r="L53" s="3"/>
    </row>
    <row r="54" spans="2:12" ht="15" customHeight="1" x14ac:dyDescent="0.3">
      <c r="B54" s="25">
        <v>36</v>
      </c>
      <c r="C54" s="75" t="s">
        <v>54</v>
      </c>
      <c r="D54" s="75"/>
      <c r="E54" s="10">
        <v>12</v>
      </c>
      <c r="F54" s="10">
        <v>2</v>
      </c>
      <c r="G54" s="47"/>
      <c r="H54" s="11">
        <v>0.19</v>
      </c>
      <c r="I54" s="12">
        <f t="shared" si="0"/>
        <v>0</v>
      </c>
      <c r="J54" s="26">
        <f t="shared" si="1"/>
        <v>0</v>
      </c>
      <c r="K54" s="3"/>
      <c r="L54" s="3"/>
    </row>
    <row r="55" spans="2:12" x14ac:dyDescent="0.3">
      <c r="B55" s="25">
        <v>37</v>
      </c>
      <c r="C55" s="75" t="s">
        <v>55</v>
      </c>
      <c r="D55" s="75"/>
      <c r="E55" s="10">
        <v>3</v>
      </c>
      <c r="F55" s="10">
        <v>2</v>
      </c>
      <c r="G55" s="47"/>
      <c r="H55" s="11">
        <v>0.19</v>
      </c>
      <c r="I55" s="12">
        <f t="shared" si="0"/>
        <v>0</v>
      </c>
      <c r="J55" s="26">
        <f t="shared" si="1"/>
        <v>0</v>
      </c>
      <c r="K55" s="3"/>
      <c r="L55" s="3"/>
    </row>
    <row r="56" spans="2:12" x14ac:dyDescent="0.3">
      <c r="B56" s="25">
        <v>38</v>
      </c>
      <c r="C56" s="75" t="s">
        <v>56</v>
      </c>
      <c r="D56" s="75"/>
      <c r="E56" s="10">
        <v>45</v>
      </c>
      <c r="F56" s="10">
        <v>2</v>
      </c>
      <c r="G56" s="47"/>
      <c r="H56" s="11">
        <v>0.19</v>
      </c>
      <c r="I56" s="12">
        <f t="shared" si="0"/>
        <v>0</v>
      </c>
      <c r="J56" s="26">
        <f t="shared" si="1"/>
        <v>0</v>
      </c>
      <c r="K56" s="3"/>
      <c r="L56" s="3"/>
    </row>
    <row r="57" spans="2:12" ht="15" customHeight="1" x14ac:dyDescent="0.3">
      <c r="B57" s="25">
        <v>39</v>
      </c>
      <c r="C57" s="75" t="s">
        <v>57</v>
      </c>
      <c r="D57" s="75"/>
      <c r="E57" s="10">
        <v>1</v>
      </c>
      <c r="F57" s="10">
        <v>2</v>
      </c>
      <c r="G57" s="47"/>
      <c r="H57" s="11">
        <v>0.19</v>
      </c>
      <c r="I57" s="12">
        <f t="shared" si="0"/>
        <v>0</v>
      </c>
      <c r="J57" s="26">
        <f t="shared" si="1"/>
        <v>0</v>
      </c>
      <c r="K57" s="3"/>
      <c r="L57" s="3"/>
    </row>
    <row r="58" spans="2:12" ht="15" customHeight="1" x14ac:dyDescent="0.3">
      <c r="B58" s="25">
        <v>40</v>
      </c>
      <c r="C58" s="75" t="s">
        <v>58</v>
      </c>
      <c r="D58" s="75"/>
      <c r="E58" s="10">
        <v>168</v>
      </c>
      <c r="F58" s="10">
        <v>2</v>
      </c>
      <c r="G58" s="47"/>
      <c r="H58" s="11">
        <v>0.19</v>
      </c>
      <c r="I58" s="12">
        <f t="shared" si="0"/>
        <v>0</v>
      </c>
      <c r="J58" s="26">
        <f t="shared" si="1"/>
        <v>0</v>
      </c>
      <c r="K58" s="3"/>
      <c r="L58" s="3"/>
    </row>
    <row r="59" spans="2:12" ht="15" customHeight="1" x14ac:dyDescent="0.3">
      <c r="B59" s="25">
        <v>41</v>
      </c>
      <c r="C59" s="75" t="s">
        <v>59</v>
      </c>
      <c r="D59" s="75"/>
      <c r="E59" s="10">
        <v>33</v>
      </c>
      <c r="F59" s="10">
        <v>2</v>
      </c>
      <c r="G59" s="47"/>
      <c r="H59" s="11">
        <v>0.19</v>
      </c>
      <c r="I59" s="12">
        <f t="shared" si="0"/>
        <v>0</v>
      </c>
      <c r="J59" s="26">
        <f t="shared" si="1"/>
        <v>0</v>
      </c>
      <c r="K59" s="3"/>
      <c r="L59" s="3"/>
    </row>
    <row r="60" spans="2:12" ht="30" customHeight="1" x14ac:dyDescent="0.3">
      <c r="B60" s="25">
        <v>42</v>
      </c>
      <c r="C60" s="107" t="s">
        <v>60</v>
      </c>
      <c r="D60" s="107"/>
      <c r="E60" s="36">
        <v>8</v>
      </c>
      <c r="F60" s="10">
        <v>2</v>
      </c>
      <c r="G60" s="47"/>
      <c r="H60" s="11">
        <v>0.19</v>
      </c>
      <c r="I60" s="12">
        <f t="shared" si="0"/>
        <v>0</v>
      </c>
      <c r="J60" s="26">
        <f t="shared" si="1"/>
        <v>0</v>
      </c>
      <c r="K60" s="3"/>
      <c r="L60" s="3"/>
    </row>
    <row r="61" spans="2:12" ht="30" customHeight="1" x14ac:dyDescent="0.3">
      <c r="B61" s="25">
        <v>43</v>
      </c>
      <c r="C61" s="107" t="s">
        <v>61</v>
      </c>
      <c r="D61" s="107"/>
      <c r="E61" s="34">
        <v>1</v>
      </c>
      <c r="F61" s="10">
        <v>2</v>
      </c>
      <c r="G61" s="47"/>
      <c r="H61" s="11">
        <v>0.19</v>
      </c>
      <c r="I61" s="12">
        <f t="shared" si="0"/>
        <v>0</v>
      </c>
      <c r="J61" s="26">
        <f t="shared" si="1"/>
        <v>0</v>
      </c>
      <c r="K61" s="3"/>
      <c r="L61" s="3"/>
    </row>
    <row r="62" spans="2:12" ht="30" customHeight="1" x14ac:dyDescent="0.3">
      <c r="B62" s="25">
        <v>44</v>
      </c>
      <c r="C62" s="107" t="s">
        <v>62</v>
      </c>
      <c r="D62" s="107"/>
      <c r="E62" s="34">
        <v>1</v>
      </c>
      <c r="F62" s="10">
        <v>2</v>
      </c>
      <c r="G62" s="47"/>
      <c r="H62" s="11">
        <v>0.19</v>
      </c>
      <c r="I62" s="12">
        <f t="shared" si="0"/>
        <v>0</v>
      </c>
      <c r="J62" s="26">
        <f t="shared" si="1"/>
        <v>0</v>
      </c>
      <c r="K62" s="3"/>
      <c r="L62" s="3"/>
    </row>
    <row r="63" spans="2:12" ht="15" customHeight="1" x14ac:dyDescent="0.3">
      <c r="B63" s="25">
        <v>45</v>
      </c>
      <c r="C63" s="107" t="s">
        <v>63</v>
      </c>
      <c r="D63" s="107"/>
      <c r="E63" s="8">
        <v>2</v>
      </c>
      <c r="F63" s="10">
        <v>2</v>
      </c>
      <c r="G63" s="47"/>
      <c r="H63" s="11">
        <v>0.19</v>
      </c>
      <c r="I63" s="12">
        <f t="shared" si="0"/>
        <v>0</v>
      </c>
      <c r="J63" s="26">
        <f t="shared" si="1"/>
        <v>0</v>
      </c>
      <c r="K63" s="3"/>
      <c r="L63" s="3"/>
    </row>
    <row r="64" spans="2:12" x14ac:dyDescent="0.3">
      <c r="B64" s="25">
        <v>46</v>
      </c>
      <c r="C64" s="75" t="s">
        <v>64</v>
      </c>
      <c r="D64" s="75"/>
      <c r="E64" s="8">
        <v>26</v>
      </c>
      <c r="F64" s="10">
        <v>2</v>
      </c>
      <c r="G64" s="47"/>
      <c r="H64" s="11">
        <v>0.19</v>
      </c>
      <c r="I64" s="12">
        <f t="shared" si="0"/>
        <v>0</v>
      </c>
      <c r="J64" s="26">
        <f t="shared" si="1"/>
        <v>0</v>
      </c>
      <c r="K64" s="3"/>
      <c r="L64" s="3"/>
    </row>
    <row r="65" spans="2:12" ht="15" customHeight="1" x14ac:dyDescent="0.3">
      <c r="B65" s="25">
        <v>47</v>
      </c>
      <c r="C65" s="75" t="s">
        <v>65</v>
      </c>
      <c r="D65" s="75"/>
      <c r="E65" s="8">
        <v>5</v>
      </c>
      <c r="F65" s="10">
        <v>2</v>
      </c>
      <c r="G65" s="47"/>
      <c r="H65" s="11">
        <v>0.19</v>
      </c>
      <c r="I65" s="12">
        <f t="shared" si="0"/>
        <v>0</v>
      </c>
      <c r="J65" s="26">
        <f t="shared" si="1"/>
        <v>0</v>
      </c>
      <c r="K65" s="3"/>
      <c r="L65" s="3"/>
    </row>
    <row r="66" spans="2:12" ht="15" customHeight="1" x14ac:dyDescent="0.3">
      <c r="B66" s="25">
        <v>48</v>
      </c>
      <c r="C66" s="75" t="s">
        <v>66</v>
      </c>
      <c r="D66" s="75"/>
      <c r="E66" s="10">
        <v>2</v>
      </c>
      <c r="F66" s="10">
        <v>2</v>
      </c>
      <c r="G66" s="47"/>
      <c r="H66" s="11">
        <v>0.19</v>
      </c>
      <c r="I66" s="12">
        <f t="shared" si="0"/>
        <v>0</v>
      </c>
      <c r="J66" s="26">
        <f t="shared" si="1"/>
        <v>0</v>
      </c>
      <c r="K66" s="3"/>
      <c r="L66" s="3"/>
    </row>
    <row r="67" spans="2:12" x14ac:dyDescent="0.3">
      <c r="B67" s="25">
        <v>49</v>
      </c>
      <c r="C67" s="75" t="s">
        <v>67</v>
      </c>
      <c r="D67" s="75"/>
      <c r="E67" s="10">
        <v>1</v>
      </c>
      <c r="F67" s="10">
        <v>2</v>
      </c>
      <c r="G67" s="47"/>
      <c r="H67" s="11">
        <v>0.19</v>
      </c>
      <c r="I67" s="12">
        <f t="shared" si="0"/>
        <v>0</v>
      </c>
      <c r="J67" s="26">
        <f t="shared" si="1"/>
        <v>0</v>
      </c>
      <c r="K67" s="3"/>
      <c r="L67" s="3"/>
    </row>
    <row r="68" spans="2:12" x14ac:dyDescent="0.3">
      <c r="B68" s="25">
        <v>50</v>
      </c>
      <c r="C68" s="75" t="s">
        <v>68</v>
      </c>
      <c r="D68" s="75"/>
      <c r="E68" s="10">
        <v>1</v>
      </c>
      <c r="F68" s="10">
        <v>2</v>
      </c>
      <c r="G68" s="47"/>
      <c r="H68" s="11">
        <v>0.19</v>
      </c>
      <c r="I68" s="12">
        <f t="shared" si="0"/>
        <v>0</v>
      </c>
      <c r="J68" s="26">
        <f t="shared" si="1"/>
        <v>0</v>
      </c>
      <c r="K68" s="3"/>
      <c r="L68" s="3"/>
    </row>
    <row r="69" spans="2:12" ht="15" customHeight="1" x14ac:dyDescent="0.3">
      <c r="B69" s="25">
        <v>51</v>
      </c>
      <c r="C69" s="75" t="s">
        <v>69</v>
      </c>
      <c r="D69" s="75"/>
      <c r="E69" s="8">
        <v>1</v>
      </c>
      <c r="F69" s="10">
        <v>2</v>
      </c>
      <c r="G69" s="47"/>
      <c r="H69" s="11">
        <v>0.19</v>
      </c>
      <c r="I69" s="12">
        <f t="shared" si="0"/>
        <v>0</v>
      </c>
      <c r="J69" s="26">
        <f t="shared" si="1"/>
        <v>0</v>
      </c>
      <c r="K69" s="3"/>
      <c r="L69" s="3"/>
    </row>
    <row r="70" spans="2:12" x14ac:dyDescent="0.3">
      <c r="B70" s="25">
        <v>52</v>
      </c>
      <c r="C70" s="75" t="s">
        <v>70</v>
      </c>
      <c r="D70" s="75"/>
      <c r="E70" s="10">
        <v>1</v>
      </c>
      <c r="F70" s="10">
        <v>2</v>
      </c>
      <c r="G70" s="47"/>
      <c r="H70" s="11">
        <v>0.19</v>
      </c>
      <c r="I70" s="12">
        <f t="shared" si="0"/>
        <v>0</v>
      </c>
      <c r="J70" s="26">
        <f t="shared" si="1"/>
        <v>0</v>
      </c>
      <c r="K70" s="3"/>
      <c r="L70" s="3"/>
    </row>
    <row r="71" spans="2:12" ht="15" customHeight="1" x14ac:dyDescent="0.3">
      <c r="B71" s="25">
        <v>53</v>
      </c>
      <c r="C71" s="75" t="s">
        <v>71</v>
      </c>
      <c r="D71" s="75"/>
      <c r="E71" s="10">
        <v>1</v>
      </c>
      <c r="F71" s="10">
        <v>2</v>
      </c>
      <c r="G71" s="47"/>
      <c r="H71" s="11">
        <v>0.19</v>
      </c>
      <c r="I71" s="12">
        <f t="shared" si="0"/>
        <v>0</v>
      </c>
      <c r="J71" s="26">
        <f t="shared" si="1"/>
        <v>0</v>
      </c>
      <c r="K71" s="3"/>
      <c r="L71" s="3"/>
    </row>
    <row r="72" spans="2:12" x14ac:dyDescent="0.3">
      <c r="B72" s="25">
        <v>54</v>
      </c>
      <c r="C72" s="75" t="s">
        <v>72</v>
      </c>
      <c r="D72" s="75"/>
      <c r="E72" s="10">
        <v>1</v>
      </c>
      <c r="F72" s="10">
        <v>2</v>
      </c>
      <c r="G72" s="47"/>
      <c r="H72" s="11">
        <v>0.19</v>
      </c>
      <c r="I72" s="12">
        <f t="shared" si="0"/>
        <v>0</v>
      </c>
      <c r="J72" s="26">
        <f t="shared" si="1"/>
        <v>0</v>
      </c>
      <c r="K72" s="3"/>
      <c r="L72" s="3"/>
    </row>
    <row r="73" spans="2:12" x14ac:dyDescent="0.3">
      <c r="B73" s="25">
        <v>55</v>
      </c>
      <c r="C73" s="75" t="s">
        <v>73</v>
      </c>
      <c r="D73" s="75"/>
      <c r="E73" s="10">
        <v>2</v>
      </c>
      <c r="F73" s="10">
        <v>2</v>
      </c>
      <c r="G73" s="47"/>
      <c r="H73" s="11">
        <v>0.19</v>
      </c>
      <c r="I73" s="12">
        <f t="shared" si="0"/>
        <v>0</v>
      </c>
      <c r="J73" s="26">
        <f t="shared" si="1"/>
        <v>0</v>
      </c>
      <c r="K73" s="3"/>
      <c r="L73" s="3"/>
    </row>
    <row r="74" spans="2:12" ht="15" customHeight="1" x14ac:dyDescent="0.3">
      <c r="B74" s="25">
        <v>56</v>
      </c>
      <c r="C74" s="75" t="s">
        <v>74</v>
      </c>
      <c r="D74" s="75"/>
      <c r="E74" s="10">
        <v>1</v>
      </c>
      <c r="F74" s="10">
        <v>2</v>
      </c>
      <c r="G74" s="47"/>
      <c r="H74" s="11">
        <v>0.19</v>
      </c>
      <c r="I74" s="12">
        <f t="shared" si="0"/>
        <v>0</v>
      </c>
      <c r="J74" s="26">
        <f t="shared" si="1"/>
        <v>0</v>
      </c>
      <c r="K74" s="3"/>
      <c r="L74" s="3"/>
    </row>
    <row r="75" spans="2:12" ht="15" customHeight="1" x14ac:dyDescent="0.3">
      <c r="B75" s="25">
        <v>57</v>
      </c>
      <c r="C75" s="75" t="s">
        <v>75</v>
      </c>
      <c r="D75" s="75"/>
      <c r="E75" s="10">
        <v>1</v>
      </c>
      <c r="F75" s="10">
        <v>2</v>
      </c>
      <c r="G75" s="47"/>
      <c r="H75" s="11">
        <v>0.19</v>
      </c>
      <c r="I75" s="12">
        <f t="shared" si="0"/>
        <v>0</v>
      </c>
      <c r="J75" s="26">
        <f t="shared" si="1"/>
        <v>0</v>
      </c>
      <c r="K75" s="3"/>
      <c r="L75" s="3"/>
    </row>
    <row r="76" spans="2:12" ht="15" customHeight="1" x14ac:dyDescent="0.3">
      <c r="B76" s="25">
        <v>58</v>
      </c>
      <c r="C76" s="108" t="s">
        <v>76</v>
      </c>
      <c r="D76" s="108"/>
      <c r="E76" s="10">
        <v>1</v>
      </c>
      <c r="F76" s="10">
        <v>2</v>
      </c>
      <c r="G76" s="47"/>
      <c r="H76" s="11">
        <v>0.19</v>
      </c>
      <c r="I76" s="12">
        <f t="shared" si="0"/>
        <v>0</v>
      </c>
      <c r="J76" s="26">
        <f t="shared" si="1"/>
        <v>0</v>
      </c>
      <c r="K76" s="3"/>
      <c r="L76" s="3"/>
    </row>
    <row r="77" spans="2:12" ht="30" customHeight="1" x14ac:dyDescent="0.3">
      <c r="B77" s="25">
        <v>59</v>
      </c>
      <c r="C77" s="108" t="s">
        <v>77</v>
      </c>
      <c r="D77" s="108"/>
      <c r="E77" s="9">
        <v>40</v>
      </c>
      <c r="F77" s="10">
        <v>2</v>
      </c>
      <c r="G77" s="47"/>
      <c r="H77" s="11">
        <v>0.19</v>
      </c>
      <c r="I77" s="12">
        <f t="shared" si="0"/>
        <v>0</v>
      </c>
      <c r="J77" s="26">
        <f t="shared" si="1"/>
        <v>0</v>
      </c>
      <c r="K77" s="3"/>
      <c r="L77" s="3"/>
    </row>
    <row r="78" spans="2:12" ht="15" customHeight="1" x14ac:dyDescent="0.3">
      <c r="B78" s="25">
        <v>61</v>
      </c>
      <c r="C78" s="86" t="s">
        <v>78</v>
      </c>
      <c r="D78" s="86"/>
      <c r="E78" s="9">
        <v>2</v>
      </c>
      <c r="F78" s="10">
        <v>2</v>
      </c>
      <c r="G78" s="47"/>
      <c r="H78" s="11">
        <v>0.19</v>
      </c>
      <c r="I78" s="12">
        <f t="shared" si="0"/>
        <v>0</v>
      </c>
      <c r="J78" s="26">
        <f t="shared" si="1"/>
        <v>0</v>
      </c>
      <c r="K78" s="3"/>
      <c r="L78" s="3"/>
    </row>
    <row r="79" spans="2:12" ht="15" customHeight="1" x14ac:dyDescent="0.3">
      <c r="B79" s="25">
        <v>62</v>
      </c>
      <c r="C79" s="86" t="s">
        <v>79</v>
      </c>
      <c r="D79" s="86"/>
      <c r="E79" s="9">
        <v>1</v>
      </c>
      <c r="F79" s="10">
        <v>2</v>
      </c>
      <c r="G79" s="47"/>
      <c r="H79" s="11">
        <v>0.19</v>
      </c>
      <c r="I79" s="12">
        <f t="shared" si="0"/>
        <v>0</v>
      </c>
      <c r="J79" s="26">
        <f t="shared" si="1"/>
        <v>0</v>
      </c>
      <c r="K79" s="3"/>
      <c r="L79" s="3"/>
    </row>
    <row r="80" spans="2:12" ht="15" customHeight="1" x14ac:dyDescent="0.3">
      <c r="B80" s="25">
        <v>63</v>
      </c>
      <c r="C80" s="86" t="s">
        <v>80</v>
      </c>
      <c r="D80" s="86"/>
      <c r="E80" s="9">
        <v>2</v>
      </c>
      <c r="F80" s="10">
        <v>2</v>
      </c>
      <c r="G80" s="47"/>
      <c r="H80" s="11">
        <v>0.19</v>
      </c>
      <c r="I80" s="12">
        <f t="shared" si="0"/>
        <v>0</v>
      </c>
      <c r="J80" s="26">
        <f t="shared" si="1"/>
        <v>0</v>
      </c>
      <c r="K80" s="3"/>
      <c r="L80" s="3"/>
    </row>
    <row r="81" spans="2:12" ht="15" customHeight="1" x14ac:dyDescent="0.3">
      <c r="B81" s="25">
        <v>64</v>
      </c>
      <c r="C81" s="86" t="s">
        <v>81</v>
      </c>
      <c r="D81" s="86"/>
      <c r="E81" s="9">
        <v>1</v>
      </c>
      <c r="F81" s="10">
        <v>2</v>
      </c>
      <c r="G81" s="47"/>
      <c r="H81" s="11">
        <v>0.19</v>
      </c>
      <c r="I81" s="12">
        <f t="shared" si="0"/>
        <v>0</v>
      </c>
      <c r="J81" s="26">
        <f t="shared" si="1"/>
        <v>0</v>
      </c>
      <c r="K81" s="3"/>
      <c r="L81" s="3"/>
    </row>
    <row r="82" spans="2:12" ht="30" customHeight="1" x14ac:dyDescent="0.3">
      <c r="B82" s="25">
        <v>65</v>
      </c>
      <c r="C82" s="86" t="s">
        <v>82</v>
      </c>
      <c r="D82" s="86"/>
      <c r="E82" s="9">
        <v>1</v>
      </c>
      <c r="F82" s="10">
        <v>2</v>
      </c>
      <c r="G82" s="47"/>
      <c r="H82" s="11">
        <v>0.19</v>
      </c>
      <c r="I82" s="12">
        <f t="shared" si="0"/>
        <v>0</v>
      </c>
      <c r="J82" s="26">
        <f t="shared" si="1"/>
        <v>0</v>
      </c>
      <c r="K82" s="3"/>
      <c r="L82" s="3"/>
    </row>
    <row r="83" spans="2:12" ht="15" customHeight="1" x14ac:dyDescent="0.3">
      <c r="B83" s="25">
        <v>66</v>
      </c>
      <c r="C83" s="86" t="s">
        <v>83</v>
      </c>
      <c r="D83" s="86"/>
      <c r="E83" s="9">
        <v>1</v>
      </c>
      <c r="F83" s="10">
        <v>2</v>
      </c>
      <c r="G83" s="47"/>
      <c r="H83" s="11">
        <v>0.19</v>
      </c>
      <c r="I83" s="12">
        <f t="shared" si="0"/>
        <v>0</v>
      </c>
      <c r="J83" s="26">
        <f t="shared" si="1"/>
        <v>0</v>
      </c>
      <c r="K83" s="3"/>
      <c r="L83" s="3"/>
    </row>
    <row r="84" spans="2:12" ht="30" customHeight="1" x14ac:dyDescent="0.3">
      <c r="B84" s="25">
        <v>67</v>
      </c>
      <c r="C84" s="108" t="s">
        <v>84</v>
      </c>
      <c r="D84" s="108"/>
      <c r="E84" s="37">
        <v>180</v>
      </c>
      <c r="F84" s="10">
        <v>2</v>
      </c>
      <c r="G84" s="47"/>
      <c r="H84" s="11">
        <v>0.19</v>
      </c>
      <c r="I84" s="12">
        <f t="shared" ref="I84:I95" si="2">G84*F84*E84</f>
        <v>0</v>
      </c>
      <c r="J84" s="26">
        <f t="shared" ref="J84:J95" si="3">I84*(1+H84)</f>
        <v>0</v>
      </c>
      <c r="K84" s="3"/>
      <c r="L84" s="3"/>
    </row>
    <row r="85" spans="2:12" ht="30" customHeight="1" x14ac:dyDescent="0.3">
      <c r="B85" s="25">
        <v>68</v>
      </c>
      <c r="C85" s="109" t="s">
        <v>85</v>
      </c>
      <c r="D85" s="109"/>
      <c r="E85" s="9">
        <v>2</v>
      </c>
      <c r="F85" s="10">
        <v>2</v>
      </c>
      <c r="G85" s="47"/>
      <c r="H85" s="11">
        <v>0.19</v>
      </c>
      <c r="I85" s="12">
        <f t="shared" si="2"/>
        <v>0</v>
      </c>
      <c r="J85" s="26">
        <f t="shared" si="3"/>
        <v>0</v>
      </c>
      <c r="K85" s="3"/>
      <c r="L85" s="3"/>
    </row>
    <row r="86" spans="2:12" ht="30" customHeight="1" x14ac:dyDescent="0.3">
      <c r="B86" s="25">
        <v>69</v>
      </c>
      <c r="C86" s="109" t="s">
        <v>86</v>
      </c>
      <c r="D86" s="109"/>
      <c r="E86" s="9">
        <v>2</v>
      </c>
      <c r="F86" s="10">
        <v>2</v>
      </c>
      <c r="G86" s="47"/>
      <c r="H86" s="11">
        <v>0.19</v>
      </c>
      <c r="I86" s="12">
        <f t="shared" si="2"/>
        <v>0</v>
      </c>
      <c r="J86" s="26">
        <f t="shared" si="3"/>
        <v>0</v>
      </c>
      <c r="K86" s="3"/>
      <c r="L86" s="3"/>
    </row>
    <row r="87" spans="2:12" ht="30" customHeight="1" x14ac:dyDescent="0.3">
      <c r="B87" s="25">
        <v>70</v>
      </c>
      <c r="C87" s="109" t="s">
        <v>87</v>
      </c>
      <c r="D87" s="109"/>
      <c r="E87" s="9">
        <v>1</v>
      </c>
      <c r="F87" s="10">
        <v>2</v>
      </c>
      <c r="G87" s="47"/>
      <c r="H87" s="11">
        <v>0.19</v>
      </c>
      <c r="I87" s="12">
        <f t="shared" si="2"/>
        <v>0</v>
      </c>
      <c r="J87" s="26">
        <f t="shared" si="3"/>
        <v>0</v>
      </c>
      <c r="K87" s="3"/>
      <c r="L87" s="3"/>
    </row>
    <row r="88" spans="2:12" ht="30" customHeight="1" x14ac:dyDescent="0.3">
      <c r="B88" s="25">
        <v>71</v>
      </c>
      <c r="C88" s="109" t="s">
        <v>88</v>
      </c>
      <c r="D88" s="109"/>
      <c r="E88" s="9">
        <v>1</v>
      </c>
      <c r="F88" s="10">
        <v>2</v>
      </c>
      <c r="G88" s="47"/>
      <c r="H88" s="11">
        <v>0.19</v>
      </c>
      <c r="I88" s="12">
        <f t="shared" si="2"/>
        <v>0</v>
      </c>
      <c r="J88" s="26">
        <f t="shared" si="3"/>
        <v>0</v>
      </c>
      <c r="K88" s="3"/>
      <c r="L88" s="3"/>
    </row>
    <row r="89" spans="2:12" ht="45" customHeight="1" x14ac:dyDescent="0.3">
      <c r="B89" s="25">
        <v>72</v>
      </c>
      <c r="C89" s="109" t="s">
        <v>89</v>
      </c>
      <c r="D89" s="109"/>
      <c r="E89" s="9">
        <v>1</v>
      </c>
      <c r="F89" s="10">
        <v>2</v>
      </c>
      <c r="G89" s="47"/>
      <c r="H89" s="11">
        <v>0.19</v>
      </c>
      <c r="I89" s="12">
        <f t="shared" si="2"/>
        <v>0</v>
      </c>
      <c r="J89" s="26">
        <f t="shared" si="3"/>
        <v>0</v>
      </c>
      <c r="K89" s="3"/>
      <c r="L89" s="3"/>
    </row>
    <row r="90" spans="2:12" ht="15" customHeight="1" x14ac:dyDescent="0.3">
      <c r="B90" s="25">
        <v>73</v>
      </c>
      <c r="C90" s="109" t="s">
        <v>90</v>
      </c>
      <c r="D90" s="109"/>
      <c r="E90" s="9">
        <v>1</v>
      </c>
      <c r="F90" s="10">
        <v>2</v>
      </c>
      <c r="G90" s="47"/>
      <c r="H90" s="11">
        <v>0.19</v>
      </c>
      <c r="I90" s="12">
        <f t="shared" si="2"/>
        <v>0</v>
      </c>
      <c r="J90" s="26">
        <f t="shared" si="3"/>
        <v>0</v>
      </c>
      <c r="K90" s="3"/>
      <c r="L90" s="3"/>
    </row>
    <row r="91" spans="2:12" ht="45" customHeight="1" x14ac:dyDescent="0.3">
      <c r="B91" s="25">
        <v>74</v>
      </c>
      <c r="C91" s="109" t="s">
        <v>91</v>
      </c>
      <c r="D91" s="109"/>
      <c r="E91" s="9">
        <v>1</v>
      </c>
      <c r="F91" s="10">
        <v>2</v>
      </c>
      <c r="G91" s="47"/>
      <c r="H91" s="11">
        <v>0.19</v>
      </c>
      <c r="I91" s="12">
        <f t="shared" si="2"/>
        <v>0</v>
      </c>
      <c r="J91" s="26">
        <f t="shared" si="3"/>
        <v>0</v>
      </c>
      <c r="K91" s="3"/>
      <c r="L91" s="3"/>
    </row>
    <row r="92" spans="2:12" ht="15" customHeight="1" x14ac:dyDescent="0.3">
      <c r="B92" s="25">
        <v>75</v>
      </c>
      <c r="C92" s="109" t="s">
        <v>92</v>
      </c>
      <c r="D92" s="109"/>
      <c r="E92" s="9">
        <v>1</v>
      </c>
      <c r="F92" s="10">
        <v>2</v>
      </c>
      <c r="G92" s="47"/>
      <c r="H92" s="11">
        <v>0.19</v>
      </c>
      <c r="I92" s="12">
        <f t="shared" si="2"/>
        <v>0</v>
      </c>
      <c r="J92" s="26">
        <f t="shared" si="3"/>
        <v>0</v>
      </c>
      <c r="K92" s="3"/>
      <c r="L92" s="3"/>
    </row>
    <row r="93" spans="2:12" ht="15" customHeight="1" x14ac:dyDescent="0.3">
      <c r="B93" s="25">
        <v>76</v>
      </c>
      <c r="C93" s="109" t="s">
        <v>93</v>
      </c>
      <c r="D93" s="109"/>
      <c r="E93" s="9">
        <v>2</v>
      </c>
      <c r="F93" s="10">
        <v>2</v>
      </c>
      <c r="G93" s="47"/>
      <c r="H93" s="11">
        <v>0.19</v>
      </c>
      <c r="I93" s="12">
        <f t="shared" si="2"/>
        <v>0</v>
      </c>
      <c r="J93" s="26">
        <f t="shared" si="3"/>
        <v>0</v>
      </c>
      <c r="K93" s="3"/>
      <c r="L93" s="3"/>
    </row>
    <row r="94" spans="2:12" ht="15" customHeight="1" x14ac:dyDescent="0.3">
      <c r="B94" s="25">
        <v>77</v>
      </c>
      <c r="C94" s="109" t="s">
        <v>94</v>
      </c>
      <c r="D94" s="109"/>
      <c r="E94" s="9">
        <v>1</v>
      </c>
      <c r="F94" s="10">
        <v>2</v>
      </c>
      <c r="G94" s="47"/>
      <c r="H94" s="11">
        <v>0.19</v>
      </c>
      <c r="I94" s="12">
        <f t="shared" si="2"/>
        <v>0</v>
      </c>
      <c r="J94" s="26">
        <f t="shared" si="3"/>
        <v>0</v>
      </c>
      <c r="K94" s="3"/>
      <c r="L94" s="3"/>
    </row>
    <row r="95" spans="2:12" ht="15.75" customHeight="1" thickBot="1" x14ac:dyDescent="0.35">
      <c r="B95" s="39">
        <v>78</v>
      </c>
      <c r="C95" s="112" t="s">
        <v>95</v>
      </c>
      <c r="D95" s="112"/>
      <c r="E95" s="29">
        <v>2</v>
      </c>
      <c r="F95" s="30">
        <v>2</v>
      </c>
      <c r="G95" s="48"/>
      <c r="H95" s="31">
        <v>0.19</v>
      </c>
      <c r="I95" s="32">
        <f t="shared" si="2"/>
        <v>0</v>
      </c>
      <c r="J95" s="33">
        <f t="shared" si="3"/>
        <v>0</v>
      </c>
      <c r="K95" s="3"/>
      <c r="L95" s="3"/>
    </row>
    <row r="96" spans="2:12" ht="21.6" thickBot="1" x14ac:dyDescent="0.35">
      <c r="B96" s="68" t="s">
        <v>96</v>
      </c>
      <c r="C96" s="69"/>
      <c r="D96" s="69"/>
      <c r="E96" s="69"/>
      <c r="F96" s="69"/>
      <c r="G96" s="69"/>
      <c r="H96" s="69"/>
      <c r="I96" s="69"/>
      <c r="J96" s="70"/>
    </row>
    <row r="97" spans="2:12" x14ac:dyDescent="0.3">
      <c r="B97" s="19">
        <v>79</v>
      </c>
      <c r="C97" s="80" t="s">
        <v>97</v>
      </c>
      <c r="D97" s="80"/>
      <c r="E97" s="20">
        <v>50</v>
      </c>
      <c r="F97" s="21">
        <v>2</v>
      </c>
      <c r="G97" s="49"/>
      <c r="H97" s="22">
        <v>0.19</v>
      </c>
      <c r="I97" s="23">
        <f>G97*F97*E97</f>
        <v>0</v>
      </c>
      <c r="J97" s="24">
        <f>I97*(1+H97)</f>
        <v>0</v>
      </c>
      <c r="K97" s="3"/>
      <c r="L97" s="3"/>
    </row>
    <row r="98" spans="2:12" ht="15" customHeight="1" x14ac:dyDescent="0.3">
      <c r="B98" s="25">
        <v>80</v>
      </c>
      <c r="C98" s="86" t="s">
        <v>98</v>
      </c>
      <c r="D98" s="86"/>
      <c r="E98" s="9">
        <v>56</v>
      </c>
      <c r="F98" s="10">
        <v>2</v>
      </c>
      <c r="G98" s="47"/>
      <c r="H98" s="11">
        <v>0.19</v>
      </c>
      <c r="I98" s="12">
        <f>G98*F98*E98</f>
        <v>0</v>
      </c>
      <c r="J98" s="26">
        <f>I98*(1+H98)</f>
        <v>0</v>
      </c>
      <c r="K98" s="3"/>
      <c r="L98" s="3"/>
    </row>
    <row r="99" spans="2:12" ht="30.75" customHeight="1" x14ac:dyDescent="0.3">
      <c r="B99" s="25">
        <v>81</v>
      </c>
      <c r="C99" s="108" t="s">
        <v>99</v>
      </c>
      <c r="D99" s="108"/>
      <c r="E99" s="9">
        <v>4</v>
      </c>
      <c r="F99" s="10">
        <v>2</v>
      </c>
      <c r="G99" s="47"/>
      <c r="H99" s="11">
        <v>0.19</v>
      </c>
      <c r="I99" s="12">
        <f>G99*F99*E99</f>
        <v>0</v>
      </c>
      <c r="J99" s="26">
        <f>I99*(1+H99)</f>
        <v>0</v>
      </c>
      <c r="K99" s="3"/>
      <c r="L99" s="3"/>
    </row>
    <row r="100" spans="2:12" x14ac:dyDescent="0.3">
      <c r="B100" s="25">
        <v>82</v>
      </c>
      <c r="C100" s="60" t="s">
        <v>100</v>
      </c>
      <c r="D100" s="60"/>
      <c r="E100" s="9"/>
      <c r="F100" s="10"/>
      <c r="G100" s="12"/>
      <c r="H100" s="13"/>
      <c r="I100" s="12"/>
      <c r="J100" s="26"/>
      <c r="K100" s="3"/>
      <c r="L100" s="3"/>
    </row>
    <row r="101" spans="2:12" x14ac:dyDescent="0.3">
      <c r="B101" s="25" t="s">
        <v>101</v>
      </c>
      <c r="C101" s="111" t="s">
        <v>102</v>
      </c>
      <c r="D101" s="111"/>
      <c r="E101" s="14"/>
      <c r="F101" s="10"/>
      <c r="G101" s="12"/>
      <c r="H101" s="13"/>
      <c r="I101" s="12"/>
      <c r="J101" s="26"/>
      <c r="K101" s="3"/>
      <c r="L101" s="3"/>
    </row>
    <row r="102" spans="2:12" x14ac:dyDescent="0.3">
      <c r="B102" s="27" t="s">
        <v>103</v>
      </c>
      <c r="C102" s="110" t="s">
        <v>104</v>
      </c>
      <c r="D102" s="110"/>
      <c r="E102" s="9">
        <v>52</v>
      </c>
      <c r="F102" s="10">
        <v>2</v>
      </c>
      <c r="G102" s="47"/>
      <c r="H102" s="11">
        <v>0.19</v>
      </c>
      <c r="I102" s="12">
        <f t="shared" ref="I102:I103" si="4">G102*F102*E102</f>
        <v>0</v>
      </c>
      <c r="J102" s="26">
        <f t="shared" ref="J102:J103" si="5">I102*(1+H102)</f>
        <v>0</v>
      </c>
      <c r="K102" s="3"/>
      <c r="L102" s="3"/>
    </row>
    <row r="103" spans="2:12" x14ac:dyDescent="0.3">
      <c r="B103" s="27" t="s">
        <v>105</v>
      </c>
      <c r="C103" s="110" t="s">
        <v>106</v>
      </c>
      <c r="D103" s="110"/>
      <c r="E103" s="9">
        <v>5</v>
      </c>
      <c r="F103" s="10">
        <v>2</v>
      </c>
      <c r="G103" s="47"/>
      <c r="H103" s="11">
        <v>0.19</v>
      </c>
      <c r="I103" s="12">
        <f t="shared" si="4"/>
        <v>0</v>
      </c>
      <c r="J103" s="26">
        <f t="shared" si="5"/>
        <v>0</v>
      </c>
      <c r="K103" s="3"/>
      <c r="L103" s="3"/>
    </row>
    <row r="104" spans="2:12" x14ac:dyDescent="0.3">
      <c r="B104" s="27" t="s">
        <v>107</v>
      </c>
      <c r="C104" s="111" t="s">
        <v>108</v>
      </c>
      <c r="D104" s="111"/>
      <c r="E104" s="15"/>
      <c r="F104" s="10"/>
      <c r="G104" s="12"/>
      <c r="H104" s="13"/>
      <c r="I104" s="12"/>
      <c r="J104" s="26"/>
      <c r="K104" s="3"/>
      <c r="L104" s="3"/>
    </row>
    <row r="105" spans="2:12" x14ac:dyDescent="0.3">
      <c r="B105" s="27" t="s">
        <v>109</v>
      </c>
      <c r="C105" s="110" t="s">
        <v>110</v>
      </c>
      <c r="D105" s="110"/>
      <c r="E105" s="9">
        <v>48</v>
      </c>
      <c r="F105" s="10">
        <v>2</v>
      </c>
      <c r="G105" s="47"/>
      <c r="H105" s="11">
        <v>0.19</v>
      </c>
      <c r="I105" s="12">
        <f t="shared" ref="I105:I108" si="6">G105*F105*E105</f>
        <v>0</v>
      </c>
      <c r="J105" s="26">
        <f t="shared" ref="J105:J108" si="7">I105*(1+H105)</f>
        <v>0</v>
      </c>
      <c r="K105" s="3"/>
      <c r="L105" s="3"/>
    </row>
    <row r="106" spans="2:12" x14ac:dyDescent="0.3">
      <c r="B106" s="27" t="s">
        <v>111</v>
      </c>
      <c r="C106" s="110" t="s">
        <v>104</v>
      </c>
      <c r="D106" s="110"/>
      <c r="E106" s="9">
        <v>8</v>
      </c>
      <c r="F106" s="10">
        <v>2</v>
      </c>
      <c r="G106" s="47"/>
      <c r="H106" s="11">
        <v>0.19</v>
      </c>
      <c r="I106" s="12">
        <f t="shared" si="6"/>
        <v>0</v>
      </c>
      <c r="J106" s="26">
        <f t="shared" si="7"/>
        <v>0</v>
      </c>
      <c r="K106" s="3"/>
      <c r="L106" s="3"/>
    </row>
    <row r="107" spans="2:12" x14ac:dyDescent="0.3">
      <c r="B107" s="27" t="s">
        <v>112</v>
      </c>
      <c r="C107" s="110" t="s">
        <v>113</v>
      </c>
      <c r="D107" s="110"/>
      <c r="E107" s="9">
        <v>39</v>
      </c>
      <c r="F107" s="10">
        <v>2</v>
      </c>
      <c r="G107" s="47"/>
      <c r="H107" s="11">
        <v>0.19</v>
      </c>
      <c r="I107" s="12">
        <f t="shared" si="6"/>
        <v>0</v>
      </c>
      <c r="J107" s="26">
        <f t="shared" si="7"/>
        <v>0</v>
      </c>
      <c r="K107" s="3"/>
      <c r="L107" s="3"/>
    </row>
    <row r="108" spans="2:12" ht="15" customHeight="1" thickBot="1" x14ac:dyDescent="0.35">
      <c r="B108" s="28">
        <v>83</v>
      </c>
      <c r="C108" s="84" t="s">
        <v>114</v>
      </c>
      <c r="D108" s="84"/>
      <c r="E108" s="29">
        <v>12</v>
      </c>
      <c r="F108" s="30">
        <v>2</v>
      </c>
      <c r="G108" s="48"/>
      <c r="H108" s="31">
        <v>0.19</v>
      </c>
      <c r="I108" s="32">
        <f t="shared" si="6"/>
        <v>0</v>
      </c>
      <c r="J108" s="33">
        <f t="shared" si="7"/>
        <v>0</v>
      </c>
      <c r="K108" s="3"/>
      <c r="L108" s="3"/>
    </row>
    <row r="109" spans="2:12" ht="15" thickBot="1" x14ac:dyDescent="0.35">
      <c r="C109" s="2"/>
      <c r="D109" s="3"/>
      <c r="F109" s="1"/>
      <c r="G109" s="3"/>
      <c r="H109" s="4"/>
      <c r="I109" s="3"/>
      <c r="J109" s="4"/>
      <c r="L109" s="3"/>
    </row>
    <row r="110" spans="2:12" ht="29.4" thickBot="1" x14ac:dyDescent="0.35">
      <c r="C110" s="64" t="s">
        <v>115</v>
      </c>
      <c r="D110" s="65"/>
      <c r="E110" s="65"/>
      <c r="F110" s="52" t="s">
        <v>116</v>
      </c>
      <c r="G110" s="53" t="s">
        <v>117</v>
      </c>
      <c r="H110" s="52" t="s">
        <v>15</v>
      </c>
      <c r="I110" s="53" t="s">
        <v>16</v>
      </c>
      <c r="J110" s="54" t="s">
        <v>17</v>
      </c>
      <c r="L110" s="3"/>
    </row>
    <row r="111" spans="2:12" ht="18.600000000000001" thickBot="1" x14ac:dyDescent="0.35">
      <c r="C111" s="62" t="s">
        <v>118</v>
      </c>
      <c r="D111" s="63"/>
      <c r="E111" s="63"/>
      <c r="F111" s="44">
        <v>1</v>
      </c>
      <c r="G111" s="46"/>
      <c r="H111" s="45">
        <v>0.19</v>
      </c>
      <c r="I111" s="43">
        <f>G111*F111</f>
        <v>0</v>
      </c>
      <c r="J111" s="42">
        <f>I111*(1+H111)</f>
        <v>0</v>
      </c>
      <c r="L111" s="3"/>
    </row>
    <row r="112" spans="2:12" x14ac:dyDescent="0.3">
      <c r="C112" s="2"/>
      <c r="D112" s="3"/>
      <c r="F112" s="1"/>
      <c r="G112" s="3"/>
      <c r="H112" s="4"/>
      <c r="I112" s="3"/>
      <c r="J112" s="4"/>
      <c r="L112" s="3"/>
    </row>
    <row r="113" spans="3:12" x14ac:dyDescent="0.3">
      <c r="C113" s="2"/>
      <c r="D113" s="3"/>
      <c r="F113" s="1"/>
      <c r="G113" s="3"/>
      <c r="H113" s="4"/>
      <c r="I113" s="3"/>
      <c r="J113" s="4"/>
      <c r="L113" s="3"/>
    </row>
  </sheetData>
  <mergeCells count="107">
    <mergeCell ref="C105:D105"/>
    <mergeCell ref="C106:D106"/>
    <mergeCell ref="C107:D107"/>
    <mergeCell ref="C108:D108"/>
    <mergeCell ref="C104:D104"/>
    <mergeCell ref="C92:D92"/>
    <mergeCell ref="C93:D93"/>
    <mergeCell ref="C94:D94"/>
    <mergeCell ref="C95:D95"/>
    <mergeCell ref="C97:D97"/>
    <mergeCell ref="C98:D98"/>
    <mergeCell ref="C99:D99"/>
    <mergeCell ref="C101:D101"/>
    <mergeCell ref="C102:D102"/>
    <mergeCell ref="C103:D103"/>
    <mergeCell ref="C91:D91"/>
    <mergeCell ref="C80:D80"/>
    <mergeCell ref="C81:D81"/>
    <mergeCell ref="C82:D82"/>
    <mergeCell ref="C83:D83"/>
    <mergeCell ref="C84:D84"/>
    <mergeCell ref="C85:D85"/>
    <mergeCell ref="C86:D86"/>
    <mergeCell ref="C87:D87"/>
    <mergeCell ref="C88:D88"/>
    <mergeCell ref="C89:D89"/>
    <mergeCell ref="C90:D90"/>
    <mergeCell ref="C79:D79"/>
    <mergeCell ref="C68:D68"/>
    <mergeCell ref="C69:D69"/>
    <mergeCell ref="C70:D70"/>
    <mergeCell ref="C71:D71"/>
    <mergeCell ref="C72:D72"/>
    <mergeCell ref="C73:D73"/>
    <mergeCell ref="C74:D74"/>
    <mergeCell ref="C75:D75"/>
    <mergeCell ref="C76:D76"/>
    <mergeCell ref="C77:D77"/>
    <mergeCell ref="C78:D78"/>
    <mergeCell ref="C67:D67"/>
    <mergeCell ref="C56:D56"/>
    <mergeCell ref="C57:D57"/>
    <mergeCell ref="C58:D58"/>
    <mergeCell ref="C59:D59"/>
    <mergeCell ref="C60:D60"/>
    <mergeCell ref="C61:D61"/>
    <mergeCell ref="C62:D62"/>
    <mergeCell ref="C63:D63"/>
    <mergeCell ref="C64:D64"/>
    <mergeCell ref="C65:D65"/>
    <mergeCell ref="C66:D66"/>
    <mergeCell ref="C41:D41"/>
    <mergeCell ref="C42:D42"/>
    <mergeCell ref="C55:D55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  <mergeCell ref="C32:D32"/>
    <mergeCell ref="C33:D33"/>
    <mergeCell ref="C34:D34"/>
    <mergeCell ref="C35:D35"/>
    <mergeCell ref="C36:D36"/>
    <mergeCell ref="C37:D37"/>
    <mergeCell ref="C38:D38"/>
    <mergeCell ref="C39:D39"/>
    <mergeCell ref="C40:D40"/>
    <mergeCell ref="F6:H6"/>
    <mergeCell ref="F7:G7"/>
    <mergeCell ref="B6:D6"/>
    <mergeCell ref="B7:C7"/>
    <mergeCell ref="B8:C8"/>
    <mergeCell ref="F8:G8"/>
    <mergeCell ref="C19:D19"/>
    <mergeCell ref="E2:J4"/>
    <mergeCell ref="B2:D4"/>
    <mergeCell ref="C111:E111"/>
    <mergeCell ref="C110:E110"/>
    <mergeCell ref="F14:G14"/>
    <mergeCell ref="B18:J18"/>
    <mergeCell ref="C17:D17"/>
    <mergeCell ref="B96:J96"/>
    <mergeCell ref="F9:G9"/>
    <mergeCell ref="F10:G10"/>
    <mergeCell ref="F12:G12"/>
    <mergeCell ref="F13:G13"/>
    <mergeCell ref="F11:G11"/>
    <mergeCell ref="C26:D26"/>
    <mergeCell ref="C27:D27"/>
    <mergeCell ref="C28:D28"/>
    <mergeCell ref="C29:D29"/>
    <mergeCell ref="C30:D30"/>
    <mergeCell ref="C31:D31"/>
    <mergeCell ref="C20:D20"/>
    <mergeCell ref="C21:D21"/>
    <mergeCell ref="C22:D22"/>
    <mergeCell ref="C23:D23"/>
    <mergeCell ref="C24:D24"/>
    <mergeCell ref="C25:D25"/>
    <mergeCell ref="C43:D4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10</vt:i4>
      </vt:variant>
    </vt:vector>
  </HeadingPairs>
  <TitlesOfParts>
    <vt:vector size="11" baseType="lpstr">
      <vt:lpstr>Propuesta</vt:lpstr>
      <vt:lpstr>NIT</vt:lpstr>
      <vt:lpstr>NOMBRE</vt:lpstr>
      <vt:lpstr>SUBT_MTTO_NODES_NOIVA</vt:lpstr>
      <vt:lpstr>SUBT_MTTO_NOIVA</vt:lpstr>
      <vt:lpstr>SUBTOTAL_NOIVA</vt:lpstr>
      <vt:lpstr>Total</vt:lpstr>
      <vt:lpstr>VR_BOLSA</vt:lpstr>
      <vt:lpstr>VR_CORRECTIVO</vt:lpstr>
      <vt:lpstr>VR_DESCUENTO</vt:lpstr>
      <vt:lpstr>VR_PREVENTIVO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DF</dc:creator>
  <cp:keywords/>
  <dc:description/>
  <cp:lastModifiedBy>DF</cp:lastModifiedBy>
  <cp:revision/>
  <dcterms:created xsi:type="dcterms:W3CDTF">2023-05-12T21:36:11Z</dcterms:created>
  <dcterms:modified xsi:type="dcterms:W3CDTF">2023-06-16T16:17:22Z</dcterms:modified>
  <cp:category/>
  <cp:contentStatus/>
</cp:coreProperties>
</file>