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C:\Users\julio.garcia\OneDrive - Universidad de Antioquia\UNIDADJG\ANTICORRUPCION\ProgramaTransparenciayEtica\seguimientos\"/>
    </mc:Choice>
  </mc:AlternateContent>
  <xr:revisionPtr revIDLastSave="10" documentId="8_{2F1D3075-1C7A-476D-9BB8-6DCC0B5AE87C}" xr6:coauthVersionLast="36" xr6:coauthVersionMax="47" xr10:uidLastSave="{1FF3829F-8D2C-41DC-B551-25FCF347CE90}"/>
  <bookViews>
    <workbookView xWindow="0" yWindow="0" windowWidth="20400" windowHeight="7650" firstSheet="1" activeTab="1" xr2:uid="{00000000-000D-0000-FFFF-FFFF00000000}"/>
  </bookViews>
  <sheets>
    <sheet name="Acerno_Cache_XXXXX" sheetId="3" state="veryHidden" r:id="rId1"/>
    <sheet name="Acción1 Riesgos" sheetId="11" r:id="rId2"/>
    <sheet name="Accion2 AtencionCiudadano" sheetId="6" r:id="rId3"/>
    <sheet name="Accion3 LAFT" sheetId="12" r:id="rId4"/>
    <sheet name="Accion4 Transparencia " sheetId="8" r:id="rId5"/>
    <sheet name="Accion5 Rendicion" sheetId="9" r:id="rId6"/>
    <sheet name="Accion6 Tramites" sheetId="10" r:id="rId7"/>
  </sheets>
  <definedNames>
    <definedName name="_xlnm._FilterDatabase" localSheetId="1" hidden="1">'Acción1 Riesgos'!$A$8:$M$17</definedName>
    <definedName name="_Int_xvODELjz" localSheetId="1">'Acción1 Riesgos'!#REF!</definedName>
    <definedName name="_xlnm.Print_Area" localSheetId="1">'Acción1 Riesgos'!$A$1:$N$20</definedName>
    <definedName name="_xlnm.Print_Titles" localSheetId="1">'Acción1 Riesgos'!$8:$8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11" l="1"/>
  <c r="J12" i="11"/>
  <c r="I12" i="11"/>
  <c r="K10" i="11"/>
  <c r="J10" i="11"/>
  <c r="I1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CESAR GARCIA CASTRILLON</author>
    <author>GLORIA LUCIA JIMENEZ VALDES</author>
  </authors>
  <commentList>
    <comment ref="F8" authorId="0" shapeId="0" xr:uid="{EAD84F19-F65A-4B32-8132-3F0A0BFB728B}">
      <text>
        <r>
          <rPr>
            <b/>
            <sz val="9"/>
            <color indexed="81"/>
            <rFont val="Tahoma"/>
            <family val="2"/>
          </rPr>
          <t>Descripción nominal del la forma de medir el logro de cada actividad.</t>
        </r>
        <r>
          <rPr>
            <sz val="9"/>
            <color indexed="81"/>
            <rFont val="Tahoma"/>
            <family val="2"/>
          </rPr>
          <t xml:space="preserve">
</t>
        </r>
      </text>
    </comment>
    <comment ref="G8" authorId="0" shapeId="0" xr:uid="{47834C71-638D-413F-85C3-AB61756C4C65}">
      <text>
        <r>
          <rPr>
            <b/>
            <sz val="9"/>
            <color indexed="81"/>
            <rFont val="Tahoma"/>
            <family val="2"/>
          </rPr>
          <t>Expresión o fórmula matemática para obtener el indicador de logro</t>
        </r>
        <r>
          <rPr>
            <sz val="9"/>
            <color indexed="81"/>
            <rFont val="Tahoma"/>
            <family val="2"/>
          </rPr>
          <t xml:space="preserve">
</t>
        </r>
      </text>
    </comment>
    <comment ref="H8" authorId="0" shapeId="0" xr:uid="{680B2BEF-DCF4-4F94-8828-EB5EF86FF575}">
      <text>
        <r>
          <rPr>
            <b/>
            <sz val="9"/>
            <color indexed="81"/>
            <rFont val="Tahoma"/>
            <family val="2"/>
          </rPr>
          <t>Corresponde al valor con el que inicia el logro (Enero) según el indicador formulado</t>
        </r>
        <r>
          <rPr>
            <sz val="9"/>
            <color indexed="81"/>
            <rFont val="Tahoma"/>
            <family val="2"/>
          </rPr>
          <t xml:space="preserve">
</t>
        </r>
      </text>
    </comment>
    <comment ref="I8" authorId="0" shapeId="0" xr:uid="{DBC9EB08-40B2-4572-8935-2B6DE2D31497}">
      <text>
        <r>
          <rPr>
            <b/>
            <sz val="9"/>
            <color indexed="81"/>
            <rFont val="Tahoma"/>
            <family val="2"/>
          </rPr>
          <t>Valor cuantitativo que se espera alcanzar en el primer cuatrimestre</t>
        </r>
        <r>
          <rPr>
            <sz val="9"/>
            <color indexed="81"/>
            <rFont val="Tahoma"/>
            <family val="2"/>
          </rPr>
          <t xml:space="preserve">
</t>
        </r>
      </text>
    </comment>
    <comment ref="J8" authorId="0" shapeId="0" xr:uid="{B46759DF-FDDF-4E35-A010-B6B758EC2E72}">
      <text>
        <r>
          <rPr>
            <b/>
            <sz val="9"/>
            <color indexed="81"/>
            <rFont val="Tahoma"/>
            <family val="2"/>
          </rPr>
          <t>Valor cuantitativo que se espera alcanzar en el segundo cuatrimestre</t>
        </r>
        <r>
          <rPr>
            <sz val="9"/>
            <color indexed="81"/>
            <rFont val="Tahoma"/>
            <family val="2"/>
          </rPr>
          <t xml:space="preserve">
</t>
        </r>
      </text>
    </comment>
    <comment ref="K8" authorId="0" shapeId="0" xr:uid="{6771D85B-E8A7-413A-9684-D2A9A2EF209F}">
      <text>
        <r>
          <rPr>
            <b/>
            <sz val="9"/>
            <color indexed="81"/>
            <rFont val="Tahoma"/>
            <family val="2"/>
          </rPr>
          <t>Valor obtenido del indicador según el periodo evaluado</t>
        </r>
        <r>
          <rPr>
            <sz val="9"/>
            <color indexed="81"/>
            <rFont val="Tahoma"/>
            <family val="2"/>
          </rPr>
          <t xml:space="preserve">
</t>
        </r>
      </text>
    </comment>
    <comment ref="C16" authorId="1" shapeId="0" xr:uid="{C1555F53-A701-44DA-B744-FF7210B9FE99}">
      <text>
        <r>
          <rPr>
            <b/>
            <sz val="9"/>
            <color indexed="81"/>
            <rFont val="Tahoma"/>
            <family val="2"/>
          </rPr>
          <t>GLORIA LUCIA JIMENEZ VALDES: Ajuste en Entregable, se eliminó las presentaciones al CCSCI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JULIO CESAR GARCIA CASTRILLON</author>
  </authors>
  <commentList>
    <comment ref="F8" authorId="0" shapeId="0" xr:uid="{3015FE5E-A93B-459A-839A-95A1B94DD0FD}">
      <text>
        <r>
          <rPr>
            <b/>
            <sz val="9"/>
            <color indexed="81"/>
            <rFont val="Tahoma"/>
            <family val="2"/>
          </rPr>
          <t>Descripción nominal del la forma de medir el logro de cada actividad.</t>
        </r>
        <r>
          <rPr>
            <sz val="9"/>
            <color indexed="81"/>
            <rFont val="Tahoma"/>
            <family val="2"/>
          </rPr>
          <t xml:space="preserve">
</t>
        </r>
      </text>
    </comment>
    <comment ref="G8" authorId="0" shapeId="0" xr:uid="{BB34D662-C638-43E3-966C-4BCC1D488CEA}">
      <text>
        <r>
          <rPr>
            <b/>
            <sz val="9"/>
            <color indexed="81"/>
            <rFont val="Tahoma"/>
            <family val="2"/>
          </rPr>
          <t>Expresión o fórmula matemática para obtener el indicador de logro</t>
        </r>
        <r>
          <rPr>
            <sz val="9"/>
            <color indexed="81"/>
            <rFont val="Tahoma"/>
            <family val="2"/>
          </rPr>
          <t xml:space="preserve">
</t>
        </r>
      </text>
    </comment>
    <comment ref="H8" authorId="0" shapeId="0" xr:uid="{6D47A47D-A9FE-460B-B14A-F6AA219363DD}">
      <text>
        <r>
          <rPr>
            <b/>
            <sz val="9"/>
            <color indexed="81"/>
            <rFont val="Tahoma"/>
            <family val="2"/>
          </rPr>
          <t>Corresponde al valor con el que inicia el logro (Enero) según el indicador formulado</t>
        </r>
        <r>
          <rPr>
            <sz val="9"/>
            <color indexed="81"/>
            <rFont val="Tahoma"/>
            <family val="2"/>
          </rPr>
          <t xml:space="preserve">
</t>
        </r>
      </text>
    </comment>
    <comment ref="I8" authorId="0" shapeId="0" xr:uid="{6FC32C00-5DB0-40BF-8F54-71032BF0A95A}">
      <text>
        <r>
          <rPr>
            <b/>
            <sz val="9"/>
            <color indexed="81"/>
            <rFont val="Tahoma"/>
            <family val="2"/>
          </rPr>
          <t>Valor cuantitativo que se espera alcanzar en el primer cuatrimestre</t>
        </r>
        <r>
          <rPr>
            <sz val="9"/>
            <color indexed="81"/>
            <rFont val="Tahoma"/>
            <family val="2"/>
          </rPr>
          <t xml:space="preserve">
</t>
        </r>
      </text>
    </comment>
    <comment ref="J8" authorId="0" shapeId="0" xr:uid="{B6F5633B-4BFE-464F-859F-A1BE3835121F}">
      <text>
        <r>
          <rPr>
            <b/>
            <sz val="9"/>
            <color indexed="81"/>
            <rFont val="Tahoma"/>
            <family val="2"/>
          </rPr>
          <t>Valor cuantitativo que se espera alcanzar en el segundo cuatrimestre</t>
        </r>
        <r>
          <rPr>
            <sz val="9"/>
            <color indexed="81"/>
            <rFont val="Tahoma"/>
            <family val="2"/>
          </rPr>
          <t xml:space="preserve">
</t>
        </r>
      </text>
    </comment>
    <comment ref="K8" authorId="0" shapeId="0" xr:uid="{407A18C5-0146-4746-A836-635DB746215E}">
      <text>
        <r>
          <rPr>
            <b/>
            <sz val="9"/>
            <color indexed="81"/>
            <rFont val="Tahoma"/>
            <family val="2"/>
          </rPr>
          <t>Valor obtenido del indicador según el periodo evaluado</t>
        </r>
        <r>
          <rPr>
            <sz val="9"/>
            <color indexed="81"/>
            <rFont val="Tahoma"/>
            <charset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CESAR GARCIA CASTRILLON</author>
  </authors>
  <commentList>
    <comment ref="F8" authorId="0" shapeId="0" xr:uid="{5B1A1DC3-E099-403B-B6B8-A2D335AAF0FA}">
      <text>
        <r>
          <rPr>
            <b/>
            <sz val="9"/>
            <color indexed="81"/>
            <rFont val="Tahoma"/>
            <family val="2"/>
          </rPr>
          <t>Descripción nominal del la forma de medir el logro de cada actividad.</t>
        </r>
        <r>
          <rPr>
            <sz val="9"/>
            <color indexed="81"/>
            <rFont val="Tahoma"/>
            <family val="2"/>
          </rPr>
          <t xml:space="preserve">
</t>
        </r>
      </text>
    </comment>
    <comment ref="G8" authorId="0" shapeId="0" xr:uid="{59D4A78A-3808-428A-AD10-29B573C38D80}">
      <text>
        <r>
          <rPr>
            <b/>
            <sz val="9"/>
            <color indexed="81"/>
            <rFont val="Tahoma"/>
            <family val="2"/>
          </rPr>
          <t>Expresión o fórmula matemática para obtener el indicador de logro</t>
        </r>
        <r>
          <rPr>
            <sz val="9"/>
            <color indexed="81"/>
            <rFont val="Tahoma"/>
            <family val="2"/>
          </rPr>
          <t xml:space="preserve">
</t>
        </r>
      </text>
    </comment>
    <comment ref="H8" authorId="0" shapeId="0" xr:uid="{D655F032-A153-49E8-8DD8-F84BB2E118FD}">
      <text>
        <r>
          <rPr>
            <b/>
            <sz val="9"/>
            <color indexed="81"/>
            <rFont val="Tahoma"/>
            <family val="2"/>
          </rPr>
          <t>Corresponde al valor con el que inicia el logro (Enero) según el indicador formulado</t>
        </r>
        <r>
          <rPr>
            <sz val="9"/>
            <color indexed="81"/>
            <rFont val="Tahoma"/>
            <family val="2"/>
          </rPr>
          <t xml:space="preserve">
</t>
        </r>
      </text>
    </comment>
    <comment ref="I8" authorId="0" shapeId="0" xr:uid="{AFA5091D-B197-43C2-AD76-EF6B91220CFA}">
      <text>
        <r>
          <rPr>
            <b/>
            <sz val="9"/>
            <color indexed="81"/>
            <rFont val="Tahoma"/>
            <family val="2"/>
          </rPr>
          <t>Valor cuantitativo que se espera alcanzar en el primer cuatrimestre</t>
        </r>
        <r>
          <rPr>
            <sz val="9"/>
            <color indexed="81"/>
            <rFont val="Tahoma"/>
            <family val="2"/>
          </rPr>
          <t xml:space="preserve">
</t>
        </r>
      </text>
    </comment>
    <comment ref="J8" authorId="0" shapeId="0" xr:uid="{B911038E-234F-4586-B252-A439342F7A41}">
      <text>
        <r>
          <rPr>
            <b/>
            <sz val="9"/>
            <color indexed="81"/>
            <rFont val="Tahoma"/>
            <family val="2"/>
          </rPr>
          <t>Valor cuantitativo que se espera alcanzar en el segundo cuatrimestre</t>
        </r>
        <r>
          <rPr>
            <sz val="9"/>
            <color indexed="81"/>
            <rFont val="Tahoma"/>
            <family val="2"/>
          </rPr>
          <t xml:space="preserve">
</t>
        </r>
      </text>
    </comment>
    <comment ref="K8" authorId="0" shapeId="0" xr:uid="{0274AC4F-81B9-4E7F-AEB1-1DEDDAA4D7A3}">
      <text>
        <r>
          <rPr>
            <b/>
            <sz val="9"/>
            <color indexed="81"/>
            <rFont val="Tahoma"/>
            <family val="2"/>
          </rPr>
          <t>Valor obtenido del indicador según el periodo evaluado</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JULIO CESAR GARCIA CASTRILLON</author>
  </authors>
  <commentList>
    <comment ref="F8" authorId="0" shapeId="0" xr:uid="{7756D93C-DC4F-4F02-8A68-9BEB76B352AD}">
      <text>
        <r>
          <rPr>
            <b/>
            <sz val="9"/>
            <color indexed="81"/>
            <rFont val="Tahoma"/>
            <family val="2"/>
          </rPr>
          <t>Descripción nominal del la forma de medir el logro de cada actividad.</t>
        </r>
        <r>
          <rPr>
            <sz val="9"/>
            <color indexed="81"/>
            <rFont val="Tahoma"/>
            <family val="2"/>
          </rPr>
          <t xml:space="preserve">
</t>
        </r>
      </text>
    </comment>
    <comment ref="G8" authorId="0" shapeId="0" xr:uid="{E5A15560-7124-4750-BE67-C641D4D416BA}">
      <text>
        <r>
          <rPr>
            <b/>
            <sz val="9"/>
            <color indexed="81"/>
            <rFont val="Tahoma"/>
            <family val="2"/>
          </rPr>
          <t>Expresión o fórmula matemática para obtener el indicador de logro</t>
        </r>
        <r>
          <rPr>
            <sz val="9"/>
            <color indexed="81"/>
            <rFont val="Tahoma"/>
            <family val="2"/>
          </rPr>
          <t xml:space="preserve">
</t>
        </r>
      </text>
    </comment>
    <comment ref="H8" authorId="0" shapeId="0" xr:uid="{BDFBF321-6159-4895-94F1-AEFC3B4DB941}">
      <text>
        <r>
          <rPr>
            <b/>
            <sz val="9"/>
            <color indexed="81"/>
            <rFont val="Tahoma"/>
            <family val="2"/>
          </rPr>
          <t>Corresponde al valor con el que inicia el logro (Enero) según el indicador formulado</t>
        </r>
        <r>
          <rPr>
            <sz val="9"/>
            <color indexed="81"/>
            <rFont val="Tahoma"/>
            <family val="2"/>
          </rPr>
          <t xml:space="preserve">
</t>
        </r>
      </text>
    </comment>
    <comment ref="I8" authorId="0" shapeId="0" xr:uid="{A67AC9A4-286A-466E-BCFC-F51956F73C94}">
      <text>
        <r>
          <rPr>
            <b/>
            <sz val="9"/>
            <color indexed="81"/>
            <rFont val="Tahoma"/>
            <family val="2"/>
          </rPr>
          <t>Valor cuantitativo que se espera alcanzar en el primer cuatrimestre</t>
        </r>
        <r>
          <rPr>
            <sz val="9"/>
            <color indexed="81"/>
            <rFont val="Tahoma"/>
            <family val="2"/>
          </rPr>
          <t xml:space="preserve">
</t>
        </r>
      </text>
    </comment>
    <comment ref="J8" authorId="0" shapeId="0" xr:uid="{5041B788-B71B-494C-9D5E-41C0A0C10FD6}">
      <text>
        <r>
          <rPr>
            <b/>
            <sz val="9"/>
            <color indexed="81"/>
            <rFont val="Tahoma"/>
            <family val="2"/>
          </rPr>
          <t>Valor cuantitativo que se espera alcanzar en el segundo cuatrimestre</t>
        </r>
        <r>
          <rPr>
            <sz val="9"/>
            <color indexed="81"/>
            <rFont val="Tahoma"/>
            <family val="2"/>
          </rPr>
          <t xml:space="preserve">
</t>
        </r>
      </text>
    </comment>
    <comment ref="K8" authorId="0" shapeId="0" xr:uid="{19275D1A-145D-4EAC-8B3F-CFC1E6D14635}">
      <text>
        <r>
          <rPr>
            <b/>
            <sz val="9"/>
            <color indexed="81"/>
            <rFont val="Tahoma"/>
            <family val="2"/>
          </rPr>
          <t>Valor obtenido del indicador según el periodo evaluado</t>
        </r>
        <r>
          <rPr>
            <sz val="9"/>
            <color indexed="81"/>
            <rFont val="Tahoma"/>
            <charset val="1"/>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JULIO CESAR GARCIA CASTRILLON</author>
  </authors>
  <commentList>
    <comment ref="F8" authorId="0" shapeId="0" xr:uid="{79F1437E-44DD-4736-A43F-1BC99AFB8DDD}">
      <text>
        <r>
          <rPr>
            <b/>
            <sz val="9"/>
            <color indexed="81"/>
            <rFont val="Tahoma"/>
            <family val="2"/>
          </rPr>
          <t>Descripción nominal del la forma de medir el logro de cada actividad.</t>
        </r>
        <r>
          <rPr>
            <sz val="9"/>
            <color indexed="81"/>
            <rFont val="Tahoma"/>
            <family val="2"/>
          </rPr>
          <t xml:space="preserve">
</t>
        </r>
      </text>
    </comment>
    <comment ref="G8" authorId="0" shapeId="0" xr:uid="{73320CDE-B5F5-4B54-A390-7139B1B7EF5E}">
      <text>
        <r>
          <rPr>
            <b/>
            <sz val="9"/>
            <color indexed="81"/>
            <rFont val="Tahoma"/>
            <family val="2"/>
          </rPr>
          <t>Expresión o fórmula matemática para obtener el indicador de logro</t>
        </r>
        <r>
          <rPr>
            <sz val="9"/>
            <color indexed="81"/>
            <rFont val="Tahoma"/>
            <family val="2"/>
          </rPr>
          <t xml:space="preserve">
</t>
        </r>
      </text>
    </comment>
    <comment ref="H8" authorId="0" shapeId="0" xr:uid="{7A19A4DF-DEA3-41DD-8C9A-B90D2F8D46FB}">
      <text>
        <r>
          <rPr>
            <b/>
            <sz val="9"/>
            <color indexed="81"/>
            <rFont val="Tahoma"/>
            <family val="2"/>
          </rPr>
          <t>Corresponde al valor con el que inicia el logro (Enero) según el indicador formulado</t>
        </r>
        <r>
          <rPr>
            <sz val="9"/>
            <color indexed="81"/>
            <rFont val="Tahoma"/>
            <family val="2"/>
          </rPr>
          <t xml:space="preserve">
</t>
        </r>
      </text>
    </comment>
    <comment ref="I8" authorId="0" shapeId="0" xr:uid="{419315B5-5C5E-435D-BF98-9A52EEEEF37F}">
      <text>
        <r>
          <rPr>
            <b/>
            <sz val="9"/>
            <color indexed="81"/>
            <rFont val="Tahoma"/>
            <family val="2"/>
          </rPr>
          <t>Valor cuantitativo que se espera alcanzar en el primer cuatrimestre</t>
        </r>
        <r>
          <rPr>
            <sz val="9"/>
            <color indexed="81"/>
            <rFont val="Tahoma"/>
            <family val="2"/>
          </rPr>
          <t xml:space="preserve">
</t>
        </r>
      </text>
    </comment>
    <comment ref="J8" authorId="0" shapeId="0" xr:uid="{4D47655D-EDFE-4157-ABB7-FC2F02C88379}">
      <text>
        <r>
          <rPr>
            <b/>
            <sz val="9"/>
            <color indexed="81"/>
            <rFont val="Tahoma"/>
            <family val="2"/>
          </rPr>
          <t>Valor cuantitativo que se espera alcanzar en el segundo cuatrimestre</t>
        </r>
        <r>
          <rPr>
            <sz val="9"/>
            <color indexed="81"/>
            <rFont val="Tahoma"/>
            <family val="2"/>
          </rPr>
          <t xml:space="preserve">
</t>
        </r>
      </text>
    </comment>
    <comment ref="K8" authorId="0" shapeId="0" xr:uid="{5FD82A93-B9FF-4178-9884-F9FA5650F7E0}">
      <text>
        <r>
          <rPr>
            <b/>
            <sz val="9"/>
            <color indexed="81"/>
            <rFont val="Tahoma"/>
            <family val="2"/>
          </rPr>
          <t>Valor obtenido del indicador según el periodo evaluado</t>
        </r>
        <r>
          <rPr>
            <sz val="9"/>
            <color indexed="81"/>
            <rFont val="Tahoma"/>
            <charset val="1"/>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JULIO CESAR GARCIA CASTRILLON</author>
  </authors>
  <commentList>
    <comment ref="F8" authorId="0" shapeId="0" xr:uid="{2181B467-5E2D-4C61-86C7-C3F0D86FF837}">
      <text>
        <r>
          <rPr>
            <b/>
            <sz val="9"/>
            <color indexed="81"/>
            <rFont val="Tahoma"/>
            <family val="2"/>
          </rPr>
          <t>Descripción nominal del la forma de medir el logro de cada actividad.</t>
        </r>
        <r>
          <rPr>
            <sz val="9"/>
            <color indexed="81"/>
            <rFont val="Tahoma"/>
            <family val="2"/>
          </rPr>
          <t xml:space="preserve">
</t>
        </r>
      </text>
    </comment>
    <comment ref="G8" authorId="0" shapeId="0" xr:uid="{1927D754-B5C0-4F2A-A0D3-F88C16D20E9F}">
      <text>
        <r>
          <rPr>
            <b/>
            <sz val="9"/>
            <color indexed="81"/>
            <rFont val="Tahoma"/>
            <family val="2"/>
          </rPr>
          <t>Expresión o fórmula matemática para obtener el indicador de logro</t>
        </r>
        <r>
          <rPr>
            <sz val="9"/>
            <color indexed="81"/>
            <rFont val="Tahoma"/>
            <family val="2"/>
          </rPr>
          <t xml:space="preserve">
</t>
        </r>
      </text>
    </comment>
    <comment ref="H8" authorId="0" shapeId="0" xr:uid="{ECB99947-B9B1-4BE4-9FD9-4BB8A691763A}">
      <text>
        <r>
          <rPr>
            <b/>
            <sz val="9"/>
            <color indexed="81"/>
            <rFont val="Tahoma"/>
            <family val="2"/>
          </rPr>
          <t>Corresponde al valor con el que inicia el logro (Enero) según el indicador formulado</t>
        </r>
        <r>
          <rPr>
            <sz val="9"/>
            <color indexed="81"/>
            <rFont val="Tahoma"/>
            <family val="2"/>
          </rPr>
          <t xml:space="preserve">
</t>
        </r>
      </text>
    </comment>
    <comment ref="I8" authorId="0" shapeId="0" xr:uid="{DD58D787-1C34-41AE-85E7-AAAF70AEEBC1}">
      <text>
        <r>
          <rPr>
            <b/>
            <sz val="9"/>
            <color indexed="81"/>
            <rFont val="Tahoma"/>
            <family val="2"/>
          </rPr>
          <t>Valor cuantitativo que se espera alcanzar en el primer cuatrimestre</t>
        </r>
        <r>
          <rPr>
            <sz val="9"/>
            <color indexed="81"/>
            <rFont val="Tahoma"/>
            <family val="2"/>
          </rPr>
          <t xml:space="preserve">
</t>
        </r>
      </text>
    </comment>
    <comment ref="J8" authorId="0" shapeId="0" xr:uid="{32E86A6F-608F-450B-8F23-E70773FE09D9}">
      <text>
        <r>
          <rPr>
            <b/>
            <sz val="9"/>
            <color indexed="81"/>
            <rFont val="Tahoma"/>
            <family val="2"/>
          </rPr>
          <t>Valor cuantitativo que se espera alcanzar en el segundo cuatrimestre</t>
        </r>
        <r>
          <rPr>
            <sz val="9"/>
            <color indexed="81"/>
            <rFont val="Tahoma"/>
            <family val="2"/>
          </rPr>
          <t xml:space="preserve">
</t>
        </r>
      </text>
    </comment>
    <comment ref="K8" authorId="0" shapeId="0" xr:uid="{EC9C2CE4-BD8E-4E44-A876-0275D04CE755}">
      <text>
        <r>
          <rPr>
            <b/>
            <sz val="9"/>
            <color indexed="81"/>
            <rFont val="Tahoma"/>
            <family val="2"/>
          </rPr>
          <t>Valor obtenido del indicador según el periodo evaluado</t>
        </r>
        <r>
          <rPr>
            <sz val="9"/>
            <color indexed="81"/>
            <rFont val="Tahoma"/>
            <charset val="1"/>
          </rPr>
          <t xml:space="preserve">
</t>
        </r>
      </text>
    </comment>
  </commentList>
</comments>
</file>

<file path=xl/sharedStrings.xml><?xml version="1.0" encoding="utf-8"?>
<sst xmlns="http://schemas.openxmlformats.org/spreadsheetml/2006/main" count="425" uniqueCount="294">
  <si>
    <t>SEGUIMIENTO AL PROGRAMA DE TRANSPARENCIA Y ÉTICA PÚBLICA</t>
  </si>
  <si>
    <t>UNIVERSIDAD DE ANTIOQUIA</t>
  </si>
  <si>
    <t>Acción estratégica 2: Atención a la comunidad universitaria y a la ciudadanía</t>
  </si>
  <si>
    <r>
      <t>Fecha del Informe:</t>
    </r>
    <r>
      <rPr>
        <sz val="14"/>
        <color theme="1"/>
        <rFont val="Calibri"/>
        <family val="2"/>
        <scheme val="minor"/>
      </rPr>
      <t xml:space="preserve"> </t>
    </r>
    <r>
      <rPr>
        <b/>
        <sz val="14"/>
        <color theme="1"/>
        <rFont val="Calibri"/>
        <family val="2"/>
        <scheme val="minor"/>
      </rPr>
      <t>Ene - Jun 2025</t>
    </r>
  </si>
  <si>
    <t>Actividades Programadas</t>
  </si>
  <si>
    <t>Entregables</t>
  </si>
  <si>
    <t>Responsables</t>
  </si>
  <si>
    <t>Fecha de Finalización</t>
  </si>
  <si>
    <t>Indicador de logro</t>
  </si>
  <si>
    <t>Forma de cálculo del indicador</t>
  </si>
  <si>
    <t>Línea Base</t>
  </si>
  <si>
    <t>Meta 1
(Ene-Jun)</t>
  </si>
  <si>
    <t>Meta 2 
(Jul-Dic)</t>
  </si>
  <si>
    <t>Logro del periodo</t>
  </si>
  <si>
    <t>Informe cualitativo de ejecución</t>
  </si>
  <si>
    <t>Registros y evidencias</t>
  </si>
  <si>
    <t>Estructura administrativa y direccionamiento estratégico.</t>
  </si>
  <si>
    <t>Informes trimestrales de gestión de las PQRS discriminado por dependencias universitarias.</t>
  </si>
  <si>
    <t>Url donde se publican los informes trimestrales sobre la gestión realizada frente a las peticiones, quejas, reclamos, y felicitaciones (PQRS) radicadas a través del aplicativo de atención al ciudadano.</t>
  </si>
  <si>
    <t>Coordinación de Atención al Ciudadano</t>
  </si>
  <si>
    <t>Marzo 2025
Julio 2025
Octubre 2025
Diciembre 2025</t>
  </si>
  <si>
    <t xml:space="preserve">Número de informes publicados </t>
  </si>
  <si>
    <t>Número de informes publicados</t>
  </si>
  <si>
    <t>Se elabora y publica el informe trimestral de las peticiones, quejas, reclamos, sugerencias, denuncias, consultas y felicitaciones –PQRS- recibidas a través de los diferentes canales de atención al ciudadano de la Universidad de Antioquia, durante el periodo comprendido entre el 1 de enero y el 30 de junio de 2025.</t>
  </si>
  <si>
    <t>https://www.udea.edu.co/wps/portal/udea/web/inicio/institucional/atencion-ciudadano/informes</t>
  </si>
  <si>
    <t>Fortalecimiento de los canales de atención al ciudadano.</t>
  </si>
  <si>
    <t>Actualización de la información del sitio web de atención al ciudadano.</t>
  </si>
  <si>
    <t xml:space="preserve">Evidencia de los cambios realizados en el portal de atención al ciudadano. </t>
  </si>
  <si>
    <t xml:space="preserve">Coordinación de Atención al Ciudadano – Dirección de Comunicaciones. </t>
  </si>
  <si>
    <t>Número de canales actualizados</t>
  </si>
  <si>
    <t xml:space="preserve">En el portal universitario se actualizaron los canales de atención virtual con la política de tratamiento de datos personales, la nueva versión del chatbot, la cita para atención presencial a los usuarios y el directorio telefónico de las dependencias administrativas y unidades académicas.  </t>
  </si>
  <si>
    <t>https://www.udea.edu.co/wps/portal/udea/web/inicio/institucional/atencion-ciudadano</t>
  </si>
  <si>
    <t>Difundir a través de boletines, redes sociales y el portal universitario los canales de atención al ciudadano disponibles para garantizar que la comunidad universitaria los conozca y utilice.</t>
  </si>
  <si>
    <t>Evidencia de publicaciones realizadas.</t>
  </si>
  <si>
    <t>Coordinación de Atención al Ciudadano – Dirección de Comunicaciones</t>
  </si>
  <si>
    <t xml:space="preserve">Campaña realizada </t>
  </si>
  <si>
    <t xml:space="preserve">*Por la naturaleza de la actividad, se establece la meta/producto dado que se mide su cumplimiento (1) sola vez durante la vigencia.  </t>
  </si>
  <si>
    <t xml:space="preserve">Entre la Secretaría General y la Dirección de Comunicaciones se adelantan las gestiones de planeación de la campaña informativa posicionar los canales de atención al ciudadano. </t>
  </si>
  <si>
    <t>Ver registros de reuniones y correos electrónicos. Carpeta planeación comunicaciones</t>
  </si>
  <si>
    <t xml:space="preserve">Seguimiento regular al chat virtual de atención al ciudadano. </t>
  </si>
  <si>
    <r>
      <t xml:space="preserve">Realizar y publicar cuatro informes trimestrales sobre la gestión de la atención al ciudadano a través del </t>
    </r>
    <r>
      <rPr>
        <i/>
        <sz val="14"/>
        <color theme="1"/>
        <rFont val="Calibri"/>
        <family val="2"/>
      </rPr>
      <t>chatbot</t>
    </r>
    <r>
      <rPr>
        <sz val="14"/>
        <color theme="1"/>
        <rFont val="Calibri"/>
        <family val="2"/>
      </rPr>
      <t xml:space="preserve"> institucional.</t>
    </r>
  </si>
  <si>
    <t xml:space="preserve">Coordinación de Atención al Ciudadano – División de Gestión Informática. </t>
  </si>
  <si>
    <t>Marzo 2025
Julio 2025
Octubre 2025
Diciembre 2025</t>
  </si>
  <si>
    <t>Se integra al informe trimestral de PQRS las atenciones recibidas a través del chatbot institucional durante el periodo comprendido entre el 1 de enero y el 30 de junio de 2025.</t>
  </si>
  <si>
    <r>
      <t xml:space="preserve">Evaluación y mejoramiento del servicio de atención al ciudadano del </t>
    </r>
    <r>
      <rPr>
        <i/>
        <sz val="14"/>
        <color theme="1"/>
        <rFont val="Calibri"/>
        <family val="2"/>
      </rPr>
      <t>Call Center</t>
    </r>
    <r>
      <rPr>
        <sz val="14"/>
        <color theme="1"/>
        <rFont val="Calibri"/>
        <family val="2"/>
      </rPr>
      <t xml:space="preserve"> para unidades académicas y administrativas.</t>
    </r>
  </si>
  <si>
    <t xml:space="preserve">Carpeta con los reportes trimestrales   sobre la atención ofrecida a los ciudadanos a través del Call Center.  </t>
  </si>
  <si>
    <t>Coordinación de Atención al Ciudadano - División de Gestión Informática.</t>
  </si>
  <si>
    <t>Número de Reportes trimestrales realizados</t>
  </si>
  <si>
    <t>Reportes trimestrales realizados</t>
  </si>
  <si>
    <t xml:space="preserve">La interventoría del contrato realiza el seguimiento y evaluación del servicio de telefonía de la Universidad y TigoUne en el que se da a conocer las horas de alto flujo de llamadas, los eventos críticos en los que se podría ver afectado el servicio y el comportamiento de las diferentes líneas de atención. </t>
  </si>
  <si>
    <t>Se anexan informes de seguimiento y evaluación del servicio de telefonía de la Universidad y TigoUne</t>
  </si>
  <si>
    <t>Talento humano.</t>
  </si>
  <si>
    <t>Adelantar proceso de cualificación a servidores universitarios, que permita incrementar las competencias en temas relacionados con atención al usuario.</t>
  </si>
  <si>
    <t>Reporte y listado de 50 servidores capacitados en temas relacionados con atención al usuario.</t>
  </si>
  <si>
    <t>Coordinación de Atención al Ciudadano -  División de Talento Humano.</t>
  </si>
  <si>
    <t xml:space="preserve">Porcentaje de servidores capacitados </t>
  </si>
  <si>
    <t>N° de servidores capacitados/N° de servidores por capacitar (50) X 100</t>
  </si>
  <si>
    <r>
      <rPr>
        <sz val="14"/>
        <color rgb="FF000000"/>
        <rFont val="Calibri"/>
      </rPr>
      <t xml:space="preserve">Durante los meses de mayo-julio, y como parte del Plan de Capacitación Institucional, se realizó la capacitación en atención al ciudadano y atención al usuario dirigida a </t>
    </r>
    <r>
      <rPr>
        <b/>
        <sz val="14"/>
        <color rgb="FF000000"/>
        <rFont val="Calibri"/>
      </rPr>
      <t xml:space="preserve">24 </t>
    </r>
    <r>
      <rPr>
        <sz val="14"/>
        <color rgb="FF000000"/>
        <rFont val="Calibri"/>
      </rPr>
      <t>servidores universitarios.</t>
    </r>
  </si>
  <si>
    <t xml:space="preserve">Evidencias de capacitación programada y registro de capacitación. </t>
  </si>
  <si>
    <t>Capacitación del Equipo de Atención al Ciudadano en políticas y procedimientos de atención al ciudadano.</t>
  </si>
  <si>
    <t>Listado de gestores capacitados.</t>
  </si>
  <si>
    <t>Coordinación de Atención al Ciudadano - División de Talento Humano.</t>
  </si>
  <si>
    <t xml:space="preserve">N° de servidores capacitados/N° de servidores por capacitar (63) X 100 </t>
  </si>
  <si>
    <r>
      <rPr>
        <sz val="14"/>
        <color rgb="FF000000"/>
        <rFont val="Calibri"/>
      </rPr>
      <t xml:space="preserve"> Durante el primer semestre se realiza la capacitación a </t>
    </r>
    <r>
      <rPr>
        <b/>
        <sz val="14"/>
        <color rgb="FF000000"/>
        <rFont val="Calibri"/>
      </rPr>
      <t xml:space="preserve">35 </t>
    </r>
    <r>
      <rPr>
        <sz val="14"/>
        <color rgb="FF000000"/>
        <rFont val="Calibri"/>
      </rPr>
      <t xml:space="preserve">gestores de unidades académicas y administrativas en políticas y procedimientos de atención al ciudadano y en la ruta de atención en interpretación simultánea con personas sordo señantes. </t>
    </r>
  </si>
  <si>
    <t>Diseñar e implementar estrategias de motivación para los servidores públicos encargados de la atención al ciudadano, con el fin de fortalecer su compromiso y la calidad en el servicio.</t>
  </si>
  <si>
    <t>Listado de participación, fotografías o nota de prensa sobre reconocimiento y exaltación del desempeño del equipo de atención al ciudadano.</t>
  </si>
  <si>
    <t>Coordinación de Atención al Ciudadano - Dirección de Comunicaciones.</t>
  </si>
  <si>
    <t xml:space="preserve">Evento realizado </t>
  </si>
  <si>
    <t xml:space="preserve">*Por la naturaleza de la actividad, se establece la meta/producto dado que se mide su cumplimiento (1) sola vez durante la vigencia. </t>
  </si>
  <si>
    <t xml:space="preserve">El 19 de junio de 2025, a las 10:00 a.m., en la Secretaría General se desarrolló el primer encuentro con los gestores de atención al ciudadano cuyo objetivo fue la socialización del informe de auditoría institucional, la presentación de los resultados de la encuesta de satisfacción, recopilación de recomendaciones y debilidades identificadas en el proceso y el diseño conjunto de un plan de trabajo. Al encuentro asistió el Secretario General, la Coordinación de Atención al Ciudadano y 50 servidores universitarios de los 63 que conforman el equipo. Además, en dicho espacio se anunció un último encuentro para incentivar la labor que se desarrollará en el mes de noviembre o diciembre, que se encuentra en su etapa de planeación. </t>
  </si>
  <si>
    <t>Invitación al encuentro y registro de la reunión</t>
  </si>
  <si>
    <t>Normativo y procedimental.</t>
  </si>
  <si>
    <t>Actualización de los documentos de gestión institucional del proceso de atención al ciudadano.</t>
  </si>
  <si>
    <t xml:space="preserve">Actualizar la versión del Manual de Atención al Ciudadano y la ficha de radicación de PQRS. </t>
  </si>
  <si>
    <t>Coordinación de Atención al Ciudadano.</t>
  </si>
  <si>
    <t>Número de documentos actualizados</t>
  </si>
  <si>
    <t xml:space="preserve">Número de documentos actualizados </t>
  </si>
  <si>
    <t xml:space="preserve">Se actualiza la versión 7 del Manual de Atención al Ciudadano de la Universidad de Antioquia, nos encontramos en la etapa de elaboración de una nueva ficha de radicación de PQRS. </t>
  </si>
  <si>
    <t xml:space="preserve">Ver publicación en documentos de gestión institucional:
https://www.udea.edu.co/wps/portal/udea/web/inicio/somos-udea/empleados/gestion-organizacion/sistemas-herramientas-gestion/documentos-sistema-gestion-institucional </t>
  </si>
  <si>
    <t>Elaboración de documentos de gestión institucional del proceso de atención al ciudadano.</t>
  </si>
  <si>
    <r>
      <t xml:space="preserve">Elaborar el protocolo de atención al ciudadano mediante el uso del </t>
    </r>
    <r>
      <rPr>
        <i/>
        <sz val="14"/>
        <color theme="1"/>
        <rFont val="Calibri"/>
        <family val="2"/>
      </rPr>
      <t>Chatbot</t>
    </r>
    <r>
      <rPr>
        <sz val="14"/>
        <color theme="1"/>
        <rFont val="Calibri"/>
        <family val="2"/>
      </rPr>
      <t xml:space="preserve"> y el protocolo de evaluación de encuestas de satisfacción. </t>
    </r>
  </si>
  <si>
    <t xml:space="preserve">Número de documentos de gestión institucional elaborados </t>
  </si>
  <si>
    <t xml:space="preserve">Número de documentos elaborados </t>
  </si>
  <si>
    <t>Nos encontramos en la fase de estructuración de los documentos de gestión institucional solicitados</t>
  </si>
  <si>
    <t> </t>
  </si>
  <si>
    <t xml:space="preserve">Socialización y divulgación del protocolo de atención al ciudadano. </t>
  </si>
  <si>
    <t>Diseñar e implementar una campaña interna para la difusión del protocolo de atención al ciudadano.</t>
  </si>
  <si>
    <t xml:space="preserve">Coordinación de Atención al Ciudadano - Dirección de Comunicaciones </t>
  </si>
  <si>
    <t>Entre la Secretaría General y la Dirección de Comunicaciones se adelantan las gestiones de planeación de la campaña informativa posicionar el protocolo de atención al ciudadano.</t>
  </si>
  <si>
    <t>Lineamientos de transparencia pasiva.</t>
  </si>
  <si>
    <t>Encuestas de percepción de los ciudadanos con respecto a los servicios que presta la Universidad.</t>
  </si>
  <si>
    <t>Publicar cuatro informes de resultados de encuestas de percepción ciudadana.</t>
  </si>
  <si>
    <t xml:space="preserve">Coordinación de atención al ciudadano - Dirección de Comunicaciones. </t>
  </si>
  <si>
    <t>Se integra al informe trimestral de PQRS el reporte de las encuestas de percepción de la ciudadanía durante el periodo comprendido entre el 1 de enero y el 30 de junio de 2025.</t>
  </si>
  <si>
    <t>Implementación de mejoras a la plataforma tecnológica para el manejo de información asociada con las PQRS</t>
  </si>
  <si>
    <t>Acción estratégica 4: Transparencia y acceso a la información pública</t>
  </si>
  <si>
    <t>Transparencia y acceso a la información</t>
  </si>
  <si>
    <t>Actualización de la información institucional obligatoria en el portal institucional, conforme a lo establecido en la Ley 1712 de 2014.</t>
  </si>
  <si>
    <t xml:space="preserve">Elaborar y ejecutar un plan de trabajo para la actualización permanente de la información publicada en el menú destacado de la página web, teniendo en cuenta lo estipulado en la Ley 1712 de 2014 y la Resolución Reglamentaria 1519 de 2020. </t>
  </si>
  <si>
    <t>Todas las dependencias universitarias responsables de la información pública.</t>
  </si>
  <si>
    <t xml:space="preserve">Agosto 2025
Diciembre 2025 </t>
  </si>
  <si>
    <t xml:space="preserve">Porcentaje de la información actualizado </t>
  </si>
  <si>
    <t>N° de componentes actualizados/N° de componentes por actualizar y publicar según Ley 1712</t>
  </si>
  <si>
    <t xml:space="preserve">Se realiza la actualización y publicación de la información mínima obligatoria en el portal universitario y se reporta el Cumplimiento del ITA para el Periodo 2025 ante la Procuraduría General de la Nación. </t>
  </si>
  <si>
    <t>Ver informe detallado de autodiligenciamiento del ITA</t>
  </si>
  <si>
    <t>Seguimiento y monitoreo al cumplimiento del derecho de acceso a la información pública.</t>
  </si>
  <si>
    <t xml:space="preserve">Url donde se publican los informes trimestrales de solicitudes de acceso a la información, registrados en los canales de atención al ciudadano. </t>
  </si>
  <si>
    <t>Coordinación de Atención al Ciudadano – Secretaría General.</t>
  </si>
  <si>
    <t>Se integra al informe trimestral de PQRS el reporte de las solicitudes de acceso a la información pública recibidas durante el periodo comprendido entre el 1 de enero y el 30 de junio de 2025.</t>
  </si>
  <si>
    <t>Divulgación de decisiones adoptadas por los órganos de gobierno.</t>
  </si>
  <si>
    <t>Difusión trimestral a través de piezas comunicacionales de las decisiones y temas más representativos abordados por los órganos de gobierno universitario (Consejo Superior, Consejo Académico y Rectoría): URl con piezas comunicacionales sobre decisiones y temas representativos tratados por los Consejos Superior y Académico.</t>
  </si>
  <si>
    <t xml:space="preserve">Secretaría General – Dirección de Comunicaciones. </t>
  </si>
  <si>
    <t xml:space="preserve">Porcentaje de piezas comunicacionales difundidas </t>
  </si>
  <si>
    <t>Número de piezas comunicacionales difundidos/Número de piezas comunicacionales planeadas x 100</t>
  </si>
  <si>
    <t>En el marco de la estrategia UdeA Transparente, durante el primer semestre del año se realizaron cuatro videos —correspondientes a los meses de enero y febrero, marzo, abril y mayo, y junio y julio— que resumieron las decisiones más relevantes tomadas en las sesiones de los órganos de gobierno de la Institución.</t>
  </si>
  <si>
    <t>https://www.youtube.com/playlist?list=PL_HkC8-huRmhsfQub5CHRgPnJl7ln6Sft</t>
  </si>
  <si>
    <t>Publicación para comentarios de los proyectos de norma debatidos por los órganos de gobierno de la Universidad de Antioquia.</t>
  </si>
  <si>
    <t>Url de los proyectos publicados en el micrositio Normativa (páginas Normas en construcción y Participa)</t>
  </si>
  <si>
    <t xml:space="preserve">Secretaría General - Dirección de Comunicaciones </t>
  </si>
  <si>
    <t xml:space="preserve">Número de proyectos normativos publicados </t>
  </si>
  <si>
    <t>Proyectos normativos publicados
* (Debido a que la publicación de los proyectos normativos para comentarios corresponde a una actividad que depende de criterios de oportunidad y conveniencia en las instancias de gobierno universitario, por la naturaleza es incierto)</t>
  </si>
  <si>
    <t xml:space="preserve">
Se publica para comentarios de la ciudadanía el proyecto de Acuerdo Superior "Por el cual se expide el Estatuto de Contratación de la Universidad de Antioquia y deroga el Acuerdo Superior 419 del 29 de abril de 2014 y sus normas reglamentarias". El formulario se encuentra abierto hasta el viernes 19 de septiembre de 2025.</t>
  </si>
  <si>
    <t>https://www.udea.edu.co/wps/portal/udea/web/generales/interna/!ut/p/z1/vVTbcoIwEP0VfegjkwuB4CNFxooXvF_y4kSISgsElWr9-0Jrp7UdsR3b5iXZ2ZPds2ezAQxMAIv5LljyNJAxDzN7yvSZUbEwMgls1nqOBU3dMm3aHzWxgcH4FAAbSINm1-60B67VqToYsMzd7mo2whZsGoQQ2K3WaD9bUMf0eB-eWSb83v0CACvmPwIMsMQLfDDVF5WF0OZUUYmPFaIRqhgVgRRE51CdLwjFnpGjvThN0hWYJnKT8vDRF_wG8u2ptZKROJ49sfF4yRelkJfe3J6MUxEHvtzmVhhsU-7LG5hs5EF4qczRsdxEWRd2_LPEX2tgxQqOc9IfRXLrqg27lbbWUWt1TKh6BBR18VKSaUaSniXpIjDeBWIPhi9lhaD_Q9nvLmUg8MoMr-HfNYI408i9dWrNFoKuhX8l_Fn26E_DN65l71wao-yfCO7Xa2Zm45G_7acUTP5rPpJoOBxGhnpQHnrGfrBYLaNZy1a14xYuzXL5GW5OvUo!/dz/d5/L2dBISEvZ0FBIS9nQSEh/?page=udea.generales.interna&amp;urile=wcm%3Apath%3A%2FPortalUdeA%2FasPortalUdeA%2FasHomeUdeA%2FAcerca%2Bde%2Bla%2BUdeA%2FasContenidos%2FasListado%2Fproyecto%2Bde%2Bnormativa</t>
  </si>
  <si>
    <t>Definir y ejecutar en el Plan de Capacitación un espacio formativo orientado a la promoción de la ética y los principios del servicio público.</t>
  </si>
  <si>
    <r>
      <t xml:space="preserve">Registros de ejecución </t>
    </r>
    <r>
      <rPr>
        <sz val="14"/>
        <color rgb="FFFF0000"/>
        <rFont val="Calibri"/>
        <family val="2"/>
      </rPr>
      <t xml:space="preserve"> </t>
    </r>
  </si>
  <si>
    <t>Secretaría General - División de Talento Humano</t>
  </si>
  <si>
    <t xml:space="preserve">N° de servidores capacitados/N° de servidores por capacitar (150) X 100 </t>
  </si>
  <si>
    <t xml:space="preserve">Durante el primer semestre se capacitaron 14 servidores en el programa de Vivamos la Universidad. </t>
  </si>
  <si>
    <t xml:space="preserve"> Evidencias de capacitación programada y registro de capacitación. </t>
  </si>
  <si>
    <t>Acción estratégica 5: Participación ciudadana y rendición de cuentas</t>
  </si>
  <si>
    <t>1. Audiencia pública de rendición de cuentas</t>
  </si>
  <si>
    <t>1.1 Publicación en el portal universitario de los informes asociados a la gestión institucional y la información financiera.</t>
  </si>
  <si>
    <t>Registros de ejecución</t>
  </si>
  <si>
    <t>Dirección de Planeación y Desarrollo Institucional y Dirección de Comunicaciones</t>
  </si>
  <si>
    <t>7 de abril de 2025</t>
  </si>
  <si>
    <t xml:space="preserve">Informes asociados  a la gestión 
</t>
  </si>
  <si>
    <t xml:space="preserve">En el micrositio de rendición de cuentas del portal universitario, se publicaron los informes de gestión relacionados con el seguimiento al Plan de Acción Institucional 2024-2027, con corte al 31 de diciembre de 2024 y la información financiera de la Universidad . </t>
  </si>
  <si>
    <t>https://www.udea.edu.co/wps/portal/udea/web/generales/interna/!ut/p/z1/zVRdU-IwFP0r8uBjJ18tbR9rt1tEbCkoSF6YNAlrVpsiBL9-vQFxHFgBHXdnNi_tnZ5zc8899xZQcAWoZvfqFzOq1uzWxiPaHAdhjFHkwk7aa8cwasZR4vcHHRxgMNwE5K2fgQW4UUjCHPUTBKj9nBVegnBs-VmPwCL1UdIfeLjIyDYfniEPRkXSzS7yuPujjT_HhztOBD_H3wOg-_UPAAV0ypUAozJEvmhK7pSMC8ed-KHDoCec0gsEDyfCnWCxRHNtpuYajKb1zLDbhZDsGLL5ZnRdV_LtXem5UWbBV44cw5nUQnHV4KRREn0k5BFfSG3YfInltTZSK1GvIiHnhnG2ita0Wo_X8LG1WWqu2BhD7G4b8adSur_Pw6W0A6OwaUZ-ShJYhJnXJekpdn2yneGDYThUxciq8HeqyBEY3iv5AC51PavsePe_6F7r0A0u_OYNr-nfewSx7VF-0k475wjmMf4r6XdWj_5p-rPvVt8-tI32d6V-393RyG7ZchMeDbj6v9ZsWl3aUwXkybnptZ5PMieNy-DhYlKtH8Oo8QIBjKpa/dz/d5/L2dBISEvZ0FBIS9nQSEh/?page=udea.generales.interna&amp;urile=wcm%3Apath%3A%2FPortalUdeA%2FasPortalUdeA%2FasHomeUdeA%2FasInstitucional%2FRendici%2521c3%2521b3n%2Bde%2Bcuentas%2FasContenidos%2FasDestacados%2Frendicion_cuentas_vigencia_2024</t>
  </si>
  <si>
    <t>1.2 Convocatoria a través de canales informativos.</t>
  </si>
  <si>
    <t xml:space="preserve">Informe de comunicaciones </t>
  </si>
  <si>
    <t>Dirección de Comunicaciones</t>
  </si>
  <si>
    <t xml:space="preserve">Convocatoria realizada.	</t>
  </si>
  <si>
    <t>A través de los medios institucionales, se realizó la convocatoria a la Audiencia Pública de Rendición de Cuentas vigencia 2024. El inicio de la convocatoria se dio a 30 días del evento público y contó con diferentes fases materializadas en los diferentes canales institucionales:
•	Fase 1: inicio de convocatoria 
•	Fase 2: presencia en medios institucionales 
•	Fase 3: contenidos pedagógicos 
•	Fase 4: desarrollo y cubrimiento de la audiencia  
Lo anterior tuvo un alcance en disponer la información de la gestión institucional para que los públicos accedan a ella, convocar el evento para garantizar la participación presencial y virtual y diseñar y gestionar el desarrollo logístico del evento.</t>
  </si>
  <si>
    <t>https://www.udea.edu.co/wps/wcm/connect/udea/53444b39-8c2c-4fa1-a71b-235cf5f571ed/COMUNICACI%C3%93N+DE+LA+RENDICI%C3%93N+DE+CUENTAS.pdf?MOD=AJPERES&amp;CVID=pt.uvVr</t>
  </si>
  <si>
    <t xml:space="preserve">1.3 Habilitación de formulario de preguntas previas para la audiencia pública de rendición de cuentas. </t>
  </si>
  <si>
    <t xml:space="preserve">Formulario de preguntas habilitado </t>
  </si>
  <si>
    <t xml:space="preserve">Se publicó en el micrositio de rendición de cuentas del portal universitario,  el informe del componente comunicacional de la audiencia pública de rendición de cuentas y el informe que contiene las respuestas a las preguntas que no lograron ser resultas en el espacio de diálogo del 7 de mayo. </t>
  </si>
  <si>
    <t>1.5 Ejecución de la Audiencia Pública de rendición de cuentas.</t>
  </si>
  <si>
    <t>Rector 
Equipo Rectoral
Comisión de Trabajo</t>
  </si>
  <si>
    <t>7 de mayo de 2025</t>
  </si>
  <si>
    <t>Audiencia pública de rendición de cuentas realizada.</t>
  </si>
  <si>
    <t xml:space="preserve">El miércoles 7 de mayo de 2025, desde el Campus Caucasia realizamos la Audiencia Pública de Rendición de Cuentas. En este espacio de información y participación, compartimos con la sociedad los logros, avances y retos de la gestión universitaria durante el 2024.
La Audiencia Pública de Rendición de Cuentas estuvo liderada por el profesor John Jairo Arboleda Céspedes, rector de la Universidad de Antioquia, en compañía de los integrantes del equipo rectoral, quienes ofrecieron información de interés para la comunidad universitaria y la ciudadanía en general. </t>
  </si>
  <si>
    <t>https://www.udea.edu.co/wps/portal/udea/web/generales/interna/!ut/p/z1/xVRNU8IwEP0rcvDYyVdL02OttYjYUlCQXJyYBo3aFCHgx683KI4DCuioYy7JTt_b7HubLWDgDDDNZ-qSG1VpfmvjAauf0yDCKHRhK-k0IxjWozD2u70Wphj0lwFZ44BagBsGJMhQN0aA2c9p7sUIR5afdgjMEx_F3Z6H85Ss8uER8mCYx-30JIva-038NT5cs0L4Nf4GANusvwcYYCOhCjDAWEgquHTqvqSOK2HgcEqwgwXBw2BIoefDOVpoMzJXYDCqxobfTgvJdyGfLEdXVSnfzkpPjDJT8dKRXTiWulBC1QSpXRC9U8gdMZXa8MkcKyptpFZF9RIVcmK44ItIOcOpdBb0Sq9a_1Eb2-xsfy5mS_OX7c8OSQzzIPXaJDnErk9WM3zS_m1VDKwKf62KDIH-TMl7cKqrcWkfdPeb_Wpsu8GFP7zhNf27RxBbj7K9ZtI6RjCL8K-kX1s9-tP0Rz-tvrlt_uwPSl3f3bHQztX87T8YcPbfgzUqT-0qKXl0bjqNp73USaILen8yLBdbP6w9A8aXbv4!/dz/d5/L2dBISEvZ0FBIS9nQSEh/?page=udea.generales.interna&amp;urile=wcm%3Apath%3A%2FPortalUdeA%2FasPortalUdeA%2FasHomeUdeA%2FasInstitucional%2FRendici%2521c3%2521b3n%2Bde%2Bcuentas%2FasContenidos%2FasDestacados%2Fasi-fue-rendicion</t>
  </si>
  <si>
    <t xml:space="preserve">1.6 Publicación del Informe final y de las respuestas a las preguntas realizadas en el marco de la Audiencia Pública de rendición de cuentas. </t>
  </si>
  <si>
    <t>Respuestas publicadas en el micrositio de Rendición de Cuentas</t>
  </si>
  <si>
    <t>Secretaría General y Dirección de Comunicaciones</t>
  </si>
  <si>
    <t>28 de mayo de 2025</t>
  </si>
  <si>
    <t>Informe final publicado.</t>
  </si>
  <si>
    <t xml:space="preserve">Se publicó en el micrositio de rendición de cuentas del portal universitario,  el informe del componente comunicacional de la audiencia pública de rendición de cuentas y el informe que contiene las respuestas a las preguntas que no lograron ser resultas en el espacio de diálogo del 7 de mayo </t>
  </si>
  <si>
    <t>https://www.udea.edu.co/wps/wcm/connect/udea/8a27d5f4-b5c2-467f-95fc-7eb594e005ad/Respuestas+preguntas+rendici%C3%B3n+de+cuentas+vigencia+2024.pdf?MOD=AJPERES&amp;CVID=psoFYQv</t>
  </si>
  <si>
    <t xml:space="preserve">1.7 Publicación del informe de evaluación de la audiencia pública de rendición de cuentas </t>
  </si>
  <si>
    <t xml:space="preserve">Informe publicado en el Micrositio de rendición de cuentas </t>
  </si>
  <si>
    <t xml:space="preserve">Comisión de rendición de cuentas </t>
  </si>
  <si>
    <t xml:space="preserve">6 de junio de 2025 </t>
  </si>
  <si>
    <t>Informe publicado</t>
  </si>
  <si>
    <t>El 22 de mayo se reunió la Comisión de Rendición de Cuentas, integrada por la Secretaría General, la Dirección de Planeación y Desarrollo Institucional, la Dirección de Comunicaciones y la Oficina de Auditoría Institucional, con el propósito de analizar los resultados de las encuestas evaluativas aplicadas y realizar un balance del desarrollo de la audiencia pública de rendición de cuentas; a partir de este ejercicio se reconocieron los logros alcanzados y se identificaron aspectos susceptibles de mejora, definiéndose así acciones concretas que orientarán el fortalecimiento del proceso en la próxima vigencia.</t>
  </si>
  <si>
    <t>2. Rendición de cuentas en unidades académicas</t>
  </si>
  <si>
    <t>Realización de actividades orientadas a la rendición de cuentas en unidades académicas.</t>
  </si>
  <si>
    <t xml:space="preserve">Decanos(as) y directores(as) de facultades, escuelas e institutos </t>
  </si>
  <si>
    <t>30 de junio de 2025</t>
  </si>
  <si>
    <t>Porcentaje de unidades académicas que realizan actividades de rendición de cuentas.</t>
  </si>
  <si>
    <r>
      <rPr>
        <sz val="14"/>
        <color rgb="FF000000"/>
        <rFont val="Calibri"/>
        <scheme val="minor"/>
      </rPr>
      <t xml:space="preserve">Número de unidades académicas que realizan rendición de cuentas/total de unidades académicas X 100   </t>
    </r>
    <r>
      <rPr>
        <b/>
        <sz val="14"/>
        <color rgb="FF000000"/>
        <rFont val="Calibri"/>
        <scheme val="minor"/>
      </rPr>
      <t xml:space="preserve"> 
</t>
    </r>
  </si>
  <si>
    <t xml:space="preserve">El 100 % de las unidades académicas realizaron acciones orientadas a la rendición de cuentas durante el primer semestre del año 2025. 
</t>
  </si>
  <si>
    <t xml:space="preserve">Facultad de Artes: https://www.udea.edu.co/wps/portal/udea/web/inicio/unidades-academicas/artes/acerca-facultad/direccionamiento-estrategico
Facultad de Ciencias Agrarias: https://acortar.link/wnsxGp
Facultad de Ciencias Economicas: https://acortar.link/K5pa2y
Facultad de Ciencias Exactas y Naturales: https://acortar.link/J3yuXW
Facultad de Ciencias Farmacéuticas y Alimentarias: https://acortar.link/RKp7FH
Facultad de Ciencias Sociales y Humanas: https://acortar.link/s2EcV0
Facultad de Comunicaciones y Filología: https://acortar.link/iilQ0P
Facultad de Derecho y Ciencias Políticas: https://acortar.link/uf951V
Facultad de Educación: https://acortar.link/LOPj4W
Facultad de Enfermería: https://acortar.link/64qn95
Facultad de Ingeniería: https://acortar.link/64qn95
Facultad de Medicina: https://acortar.link/quDq3x
Facultad de Odontología: https://acortar.link/A8s37U
Facultad de Salud Pública: https://acortar.link/6cea3b
Escuela de Idiomas:https://acortar.link/hJ622H
Escuela de Interamericana de Bibliotecología:https://acortar.link/yIQtnh
Escuela de Microbiología: https://acortar.link/GrC8UZ
Escuela de Nutrición y Dietética: https://acortar.link/ukkHEL
Instituto de Filosofía: https://acortar.link/1biq0j
Instituto de Instituto Universitario de Educación Física y Deporte
Instituto de Estudios Políticos: https://acortar.link/S9S9kv
Instituto de Estudios Regionales: https://acortar.link/BV9fgv
Corporación Ambiental: https://acortar.link/3yPLjL
Corporación Ciencias Básicas Biomédicas: https://acortar.link/jHjMX3
</t>
  </si>
  <si>
    <t>3. Espacios y/o acciones comunicacionales complementarias a la audiencia pública de rendición de cuentas</t>
  </si>
  <si>
    <t>3.1. Realización de encuentros y/o acciones comunicacionales sobre temas específicos asociados con el desarrollo de la gestión universitaria.</t>
  </si>
  <si>
    <t>Rectoría
Equipo Rectoral 
Dirección de Comunicaciones</t>
  </si>
  <si>
    <t>15 diciembre de 2025</t>
  </si>
  <si>
    <t xml:space="preserve">Número de espacios realizados en la vigencia. </t>
  </si>
  <si>
    <t>Número de espacios realizados en la vigencia
*Se realiza una proyección del número de espacios que pueden realizarse, sin embargo, al ser espacios de diálogo que se van agendando, no se tiene certeza exacta de cuantos se realizarán.</t>
  </si>
  <si>
    <t xml:space="preserve">13 de febrero: Reunión de las 4 universidades públicas más grandes del país: Universidad Nacional – Universidad Industrial de Santander – Universidad del Valle – Universidad de Antioquia.
18 de febrero: Mesa bilateral de Educación Superior para la Sociedad del Conocimiento.
19 de febrero: Reunión Ministerio de Salud – Directora de medicamentos, doctora Claudia Vargas.
24 de febrero: Reunión Rectora Universidad CES – Claudia Helena Arenas Pajón.
26 de febrero: Visita del Director del Fondo Nacional de Estupefacientes – Milver Rojas.
27 de febrero: Apertura del restaurante Edificio San Ignacio.
27 de febrero: 10 años del programa de Gestión del aseo de la ciudad.
27 de febrero: Conmemoración de los 10 años del Programa de Gestión del Aseo de la ciudad de Medellín en alianza con Empresas Varias de Medellín - Grupo EPM.
6 de marzo: Visita a campus regionales – Estación Piscícola y Campus Puerto Berrío.
7 de marzo: Plenaria 236 del CUEE.
7 de marzo: Encuentro con la Junta Asesora del CUEE, el equipo directivo del Foro Económico Mundial (WEF) y la Red de Centros para la Cuarta Revolución Industrial (C4IR).
20 y 21 de marzo: Consejo Nacional de Rectores – ASCÚN.
25 al 27 de marzo: Asamblea Grupo de Universidades Iberoamericanas La Rábida.
1 de abril: Presentación de los resultados de la Encuesta Nacional de Epidemiología y Salud-
1 de abril: Visita a Huawei.
3 de abril: Apertura de las nuevas instalaciones del Laboratorio de Calidad e Inocuidad de la Leche de la Facultad de Ciencias Agrarias.
4 de abril: Participación en Concejo Municipal Jardín.
21 de abril. Reunión con el equipo del Ministerio de Ciencia, Tecnología e Innovación – Minciencias.
24 de abril:  Primer encuentro de investigadores hacia el pacto por la Tierra, el Agua, el Territorio, el Ambiente y la Vida.
7 de mayo: Audiencia Pública de Rendición de Cuentas.
8 de mayo: Inauguración de obras en el Campus Bajo Cauca.
30 de mayo: reunión de trabajo con rectoras y rectores - Fortalecimiento Financiero del Sistema de Educación Superior Público. 
6 de junio: relacionamiento internacional- visita de la delegación DFG de Alemanía. 
11 de junio: lanzamiento del programa Poténciate.
10 de julio:  Presentación formal de los inversionistas estratégicos vinculados a la iniciativa "Villa Aliria" 
18 de julio: Participación en la Instalación de la Comisión Accidental de la Asamblea Departamental.
22 de julio: Socialización del informe de Responsabilidad Social y Sostenibilidad 2024 con directivas administrativas.
23 de julio: Participación del rector en el Consejo de Facultad de Ciencias Agrarias.
23 de julio:  Reunión con el Alcalde de Turbo.
30 de julio: Socialización del informe de Responsabilidad Social y Sostenibilidad 2024 con directivas académicas.
</t>
  </si>
  <si>
    <t>3.2. Divulgación de decisiones de los órganos de gobierno.</t>
  </si>
  <si>
    <t>URl con piezas comunicacionales sobre decisiones y temas representativos tratados por los Consejos Superior, Académico y, en algunos casos, de la Rectoría y las unidades académicas</t>
  </si>
  <si>
    <t>Secretaría General
Dirección de Comunicaciones</t>
  </si>
  <si>
    <t xml:space="preserve">
En el marco de la estrategia UdeA Transparente, durante el primer semestre del año se realizaron cuatro videos —correspondientes a los meses de enero y febrero, marzo, abril y mayo, y junio y julio— que resumieron las decisiones más relevantes tomadas en las sesiones de los órganos de gobierno de la Institución.</t>
  </si>
  <si>
    <t>https://www.youtube.com/watch?v=C-kc7IVK1ZQ&amp;list=PL_HkC8-huRmhsfQub5CHRgPnJl7ln6Sft</t>
  </si>
  <si>
    <t xml:space="preserve">4. Sensibilización, formación y capacitación sobre transparencia universitaria y rendición de cuentas </t>
  </si>
  <si>
    <t>Realizar espacios de sensibilización y capacitación sobre transparencia universitaria y rendición de cuentas.</t>
  </si>
  <si>
    <t xml:space="preserve">Secretaría General </t>
  </si>
  <si>
    <t>Número de espacios de sensibilización y capacitación sobre transparencia universitaria y rendición de cuentas</t>
  </si>
  <si>
    <t>El 5 de febrero, la Secretaría General realizó una presentación ante el Comité de Vicedecanos, en la que se destacó la importancia de fomentar la transparencia, garantizar el acceso a la información pública y fortalecer los mecanismos de rendición de cuentas. Estos temas fueron posteriormente socializados ante el Consejo de la Escuela de Bibliotecología, el 21 de abril, y con el personal de la Escuela de Nutrición y Dietética, el 24 de abril.</t>
  </si>
  <si>
    <t xml:space="preserve">Ver evidencias: Carpeta transparencia y rendición de cuentas </t>
  </si>
  <si>
    <t xml:space="preserve">5. Evaluación y Retroalimentación. </t>
  </si>
  <si>
    <t xml:space="preserve">Hacer seguimiento a las recomendaciones recibidas y compromisos adquiridos en los ejercicios de rendición de cuentas e implementar acciones de mejora </t>
  </si>
  <si>
    <t>Informes de seguimiento.</t>
  </si>
  <si>
    <t>Secretaría General y Comisión de rendición de cuentas</t>
  </si>
  <si>
    <t xml:space="preserve">Efectividad en la entrega del informe de seguimiento </t>
  </si>
  <si>
    <t xml:space="preserve">Informe elaborados según lo planeado </t>
  </si>
  <si>
    <t>Se están implementando diversas acciones de mejora en el proceso de rendición de cuentas, orientadas a fortalecer la transparencia institucional, optimizar los mecanismos de acceso a la información pública y garantizar una mayor participación de la comunidad en los espacios de control social.</t>
  </si>
  <si>
    <t>Acción estratégica 6: Racionalización y optimización de trámites</t>
  </si>
  <si>
    <r>
      <t>Fecha del Informe:</t>
    </r>
    <r>
      <rPr>
        <sz val="14"/>
        <color theme="1"/>
        <rFont val="Calibri"/>
        <family val="2"/>
        <scheme val="minor"/>
      </rPr>
      <t xml:space="preserve"> </t>
    </r>
    <r>
      <rPr>
        <b/>
        <sz val="14"/>
        <color theme="1"/>
        <rFont val="Calibri"/>
        <family val="2"/>
        <scheme val="minor"/>
      </rPr>
      <t>Agosto de 2025</t>
    </r>
  </si>
  <si>
    <t>Racionalización e innovación de trámites</t>
  </si>
  <si>
    <t xml:space="preserve">Realizar la innovación de los siguientes trámites o procesos académicos administrativos:
</t>
  </si>
  <si>
    <t xml:space="preserve">Trámite o proceso innovado operando  </t>
  </si>
  <si>
    <t>División de estrategia y organización, División de Gestión Informática y dependencias responsables de los procesos a innovar</t>
  </si>
  <si>
    <t>• Gestión de proyectos de extensión (BUPPE)</t>
  </si>
  <si>
    <t>% de avance en la implementación de la aplicación</t>
  </si>
  <si>
    <t>Sumatoria de los % de avance de las actividades del proyecto</t>
  </si>
  <si>
    <t>Para este proceso se establecieron dos etapas de implementación, la primera incluye la gestión de los proyectos de extensión del BUPPE con el modelo financiero que hoy se tiene definido para los proyectos de inversión en Plan+. La segunda etapa incluirá, en conjunto con los proyectos de investigación de la SIU, la definición y configuración de un modelo financiero propio. En el marco de este programa, la meta solo abarcará el desarrollo de la primera etapa.
Para este periodo de seguimiento, ya se logró la configuración y realización de pruebas de la primera etapa y se está a la espera de la entrada en operación. Esta última acción está pendiente de realizar ya que depende de tener una convocatoria activa y aún no se tiene una fecha establecida por parte de la Vicerrectoría de Extensión.</t>
  </si>
  <si>
    <t>Informe de implementación de la gestión de proyectos de extensión (BUPPE) en Plan+</t>
  </si>
  <si>
    <t>1. Entedimiento de lo requerimientos 10%
2. Configuración 75%
3. Pruebas 10%
4. Entrada en operación 5%</t>
  </si>
  <si>
    <t>• Reporte de horas extras de personal administrativo</t>
  </si>
  <si>
    <t>La aplicación fue desarrollada acorde a los requisitos iniciales. Talento Humano como líder funcional indicó que faltaba lo relacionado con los vigilantes (no era un requerimiento inicial). Está en análisis los nuevos requisitos y la decisión de salir en productivo con lo ya desarrollado</t>
  </si>
  <si>
    <t>Informe con la configuración de la aplicación</t>
  </si>
  <si>
    <t xml:space="preserve">• Inscripción a eventos universitarios </t>
  </si>
  <si>
    <t>Se desarrolló la aplicación y se entregó para pruebas al dueño del proceso. Posterior a las pruebas, desde el equipo funcional se identificó la necesidad de incorporar varios cambios, los cuales avanzan en su desarrollo</t>
  </si>
  <si>
    <t>• Finalizar la implementación de la rendición automatizada de contratos de prestación de servicios personales</t>
  </si>
  <si>
    <t>Ya se dispone de la automatización para realizar la rendición, se configuraron los reportes en SIPE, se configuraron las máquinas virtuales donde se operarán los robots y se está realizando un escaneo de seguridad de estás últimas. Una vez se valide que cumplen con los lineamientos de seguridad podrá darse inicio a las pruebas funcionales.
Adicionalmente, se definió la entrada en operación por grupos de dependencias, se conformaron los grupos y se realizó la citación del primer grupo. Esta sesión se les explicó a las dependencias en que consiste esta solución y que asuntos deben ajustar en su operación para aprovechar la automatización. Una vez se defina la fecha de inicio de operación, se procederá a citar los demás grupos.</t>
  </si>
  <si>
    <t>Documento con registros de tickets al equipo de informática para habilitar las máquinas virtuales y su configuración
Invitación a sesión 1 de implementación</t>
  </si>
  <si>
    <t>• Finalizar la implementación del proceso de solicitud y legalización de viáticos, avances y pasajes.</t>
  </si>
  <si>
    <t>El proveedor entregó la aplicación para realizar pruebas por parte de los usuarios. Ya se ejecutaron varias pruebas funcionales por parte del equipo de procesos y de informática, donde se encontraron elementos de ajuste, sobretodo en las integraciónes con otras aplicaciones de la institución. Ya se reportaron y se encuentran pendientes de aplicarlos. Una vez esto ocurra, se incluirán a los usuarios funcionales en las pruebas.</t>
  </si>
  <si>
    <t>Informe de hallazgos de cambios en la aplicación de viáticos</t>
  </si>
  <si>
    <t>Acción estratégica 1: Gestión de riesgos de corrupción</t>
  </si>
  <si>
    <t>1. Definición metodológica y documentación técnica</t>
  </si>
  <si>
    <t>1.1 Actualizar la Guía para la gestión de riesgos en procesos y de corrupción</t>
  </si>
  <si>
    <t>Guía para la gestión de riesgos en procesos y corrupción actualizada a versión 9</t>
  </si>
  <si>
    <t>Dirección de Planeación y Desarrollo Institucional</t>
  </si>
  <si>
    <t>Documentos actualizados y publicados</t>
  </si>
  <si>
    <t>Número de documentos actualizados y publicados</t>
  </si>
  <si>
    <t>N.A</t>
  </si>
  <si>
    <t>En este periodo se identificaron los cambios a incluir en la actualización de la "Guía para la gestión de riesgos en procesos y de corrupción", destacándose, entre otros: 
 * La inclusión dentro de la definición de riesgos de corrupción de los riesgos de integridad pública (fraude, soborno, conflicto de interés)
* Cambios en los criterios para evaluar la eficacia de los controles implementados, en el marco del seguimiento de las matrices de riesgos en procesos y de corrupción.</t>
  </si>
  <si>
    <t>2. Capacitación, asesoría y construcción de mapas de riesgos</t>
  </si>
  <si>
    <t xml:space="preserve">2.1 Definir y ejecutar el Plan de Capacitaciones en Gestión de Riesgos: Articulación con Plan de Formación 2025 para capacitaciones relacionadas con riesgos, dirigidas tanto a gestores como a líderes de procesos </t>
  </si>
  <si>
    <t>Plan de Capacitaciones en Gestión de Riesgos 
Evidencias de las sesiones de capacitación</t>
  </si>
  <si>
    <t>Dirección de Planeación y Desarrollo Institucional
División de Talento Humano</t>
  </si>
  <si>
    <t>Porcentaje de actividades de capacitación desarrolladas</t>
  </si>
  <si>
    <t>(Nro actividades de capacitación ejecutadas/ Nro actividades de capacitación programadas)*100</t>
  </si>
  <si>
    <t>En este período se  formuló y ejecutó El Plan de Capacitación de la siguiente manera:
*Finalización del montaje del curso virtual “Gestión de riesgos de procesos y corrupción en la Universidad de Antioquia”: se editaron y aprobaron los recursos del módulo 2 y se realizó la revisión del curso completo en la plataforma de ude@. Se firmaron las actas de finalización y cesión de derechos a la Universidad. Se proyecta ofertar el curso dentro del Plan Institucional de Capacitación en el segundo semestre del presente año.
*El martes 8 de abril se realizó virtualmente el primer Encuentro de Gestores de Riesgos, en el cual se presentó el cierre del Plan de Trabajo 2024 y el Plan para continuar con la implementación del proceso en el año 2025. Participantes: 50 gestores de riesgo.
*El jueves 24 de abril se realizó presencialmente reunión con los gestores de riesgos designados durante este año, en la cual se socializó las generalidades del proceso de riesgos y la metodología para la construcción de las matrices de riesgos. Participantes: 9 gestores de riesgo.
*Contratación e interventoría: Se ha realizado tres grupos de capacitación: Grupo 1 en interventoría (20 y 21 de mayo), con 55 servidores; Grupo 2 en contratación universitaria (3,4,10 y 11 de junio), con 50 servidores y Grupo 3 en prestación de servicios de ejecución personal (8,9,15,16 de julio), con 34 servidores. (En ejecución).
*Atención al usuario: se encuentra en ejecución el Grupo 1, por la línea de necesidades generales de formación, con 4 sesiones de 2 horas, del 29 de mayo al 10 de julio. Participantes: 16 servidores.
*Espacios de Inducción y reinducción: Se realizaron 6 encuentros de inducción con una participación total de 104 servidores. Y 17 encuentros de reinducción con una participación de 345 servidores.</t>
  </si>
  <si>
    <t>Plan de capacitación gestión de riesgos 2025.
Aval de Expertos y Acta de finalización de curso virtual con ude@.
Evidencias y listado de asistencia a Primer Encuentro de Gestores.
Listados de participantes a capacitaciones sobre contratación e interventoría, atención al ciudadano, espacios de inducción y reinducción.</t>
  </si>
  <si>
    <t>Servidores universitarios que finalizaron el curso Ude@</t>
  </si>
  <si>
    <t>Número Servidores universitarios que finalizaron el curso Ude@</t>
  </si>
  <si>
    <t>2.2 Asesorar y acompañar a las Unidades Administrativas y Académicas en la actualización y/o construcción de los Mapas de Riesgos de Corrupción y su registro en el SIGIP</t>
  </si>
  <si>
    <t>Evidencias de reuniones de asesoría y acompañamiento</t>
  </si>
  <si>
    <t xml:space="preserve">Dirección de Planeación y Desarrollo Institucional
Unidades Académicas y Administrativas </t>
  </si>
  <si>
    <t>Porcentaje de Unidades administrativas y académicas asesoradas en la construcción y/o actualización  de los Mapas de Riesgos de Corrupción</t>
  </si>
  <si>
    <t>(Nro. de Unidades administrativas y académicas asesoradas en la construcción y/o actualización de los Mapas de Riesgos de Corrupción/Nro. total de Unidades administrativas y académicas a asesorar en la construcción y/o actualización de los Mapas de Riesgos de Corrupción</t>
  </si>
  <si>
    <t>Durante el periodo se acompañó en la construcción o actualización de los mapas de riesgos a once unidades, distribuidas así: 
-Cinco unidades administrativas: División de Talento Humano, Vicerrectoría de Docencia, División de Infraestructura y Logística,  División de Estrategia y Organización y Dirección de Comunicaciones. 
- Dos unidades académicas de la prueba piloto:  Facultad de Ciencias Exactas y Naturales y Facultad de Comunicaciones y Filología.
- Cinco unidades académicas adicionales: Escuelas: Idiomas, Bibliotecología  y Microbiología; Instituto de Filosofía y la Corporación Académica Ambiental.</t>
  </si>
  <si>
    <t>Evidencias de reuniones de asesoría y acompañamiento a unidades administrativas y académicas, entre enero y junio de 2025.</t>
  </si>
  <si>
    <t xml:space="preserve">2.3 Consolidar el Mapa de Riesgos de Corrupción en el SIGIP </t>
  </si>
  <si>
    <t>Mapas de riesgos de corrupción consolidado por unidades /procesos registrados en el SIGIP</t>
  </si>
  <si>
    <t xml:space="preserve">Porcentaje de consolidación del Mapa de Riesgos de Corrupción en el SIGIP </t>
  </si>
  <si>
    <t>Promedio de la sumatoria del porcentaje de avance por fase en la construcción de los mapas de riesgos por unidad</t>
  </si>
  <si>
    <t>50.0%</t>
  </si>
  <si>
    <t>54.0%</t>
  </si>
  <si>
    <t>57.33%</t>
  </si>
  <si>
    <r>
      <rPr>
        <sz val="14"/>
        <color rgb="FF000000"/>
        <rFont val="Calibri"/>
        <family val="2"/>
      </rPr>
      <t>En total se han acompañado 38 unidades para la construcción de los mapas de riesgos, avanzando en la implementación de la metodología. Los resultados consolidados a la fecha se resumen así: 
- 24 unidades administrativas  completaron las fases de la metodología, con un avance del 100%. 
-La Vicerrectoría de Docencia (90%) completó las fases de la metodología en todos sus procesos. Está pendiente el seguimiento a los planes definidos. Y la División de Talento Humano (65%) culminó la fase de contexto e identificación, y avanza en la ejecución de las fases de análisis, valoración y formulación de planes. 
- Dos unidades académicas de la prueba piloto completaron las fases en siete procesos. En el proceso de Docencia, la Facultad de Ciencias Exactas y Naturales (95%) se encuentra en la fase de análisis y valoración, mientras que la Facultad de Comunicaciones y Filología (99%) está próxima a iniciar el seguimiento a los planes de acción. 
- Diez unidades académicas adicionales han avanzado en la metodología en distintos procesos, con niveles de progreso entre el 5 % y el 85 %. (Facultades: Enfermería, Ingeniería, Ciencias Agrarias y Veterinaria y Salud Pública; Escuelas: Idiomas, Microbiología y  Bibliotecología;  Corporaciones: Académica para el Estudio de Patologías Tropicales y Académica Ambiental e Instituto de Filosofía).
Como resultado del trabajo realizado con dichas unidades se han identificado los riesgos de corrupción asociados a los procesos que éstas lideran y/o ejecutan. Con corte a 30 de junio, hay un total de</t>
    </r>
    <r>
      <rPr>
        <sz val="14"/>
        <rFont val="Calibri"/>
        <family val="2"/>
      </rPr>
      <t xml:space="preserve"> 79 </t>
    </r>
    <r>
      <rPr>
        <sz val="14"/>
        <color rgb="FF000000"/>
        <rFont val="Calibri"/>
        <family val="2"/>
      </rPr>
      <t xml:space="preserve">riesgos de corrupción registrados en el SIGIP, los cuales en su totalidad  cuentan con </t>
    </r>
    <r>
      <rPr>
        <sz val="14"/>
        <rFont val="Calibri"/>
        <family val="2"/>
      </rPr>
      <t xml:space="preserve">evaluación de riesgo inherente y residual. </t>
    </r>
    <r>
      <rPr>
        <sz val="14"/>
        <color rgb="FF000000"/>
        <rFont val="Calibri"/>
        <family val="2"/>
      </rPr>
      <t>P</t>
    </r>
    <r>
      <rPr>
        <sz val="14"/>
        <rFont val="Calibri"/>
        <family val="2"/>
      </rPr>
      <t xml:space="preserve">ara dieciséis (16) riesgos hay propuestos dieciocho (18) Planes de Acción, trece finalizados (72%) y cinco en ejecución (28%).  </t>
    </r>
    <r>
      <rPr>
        <sz val="14"/>
        <color rgb="FFFF0000"/>
        <rFont val="Calibri"/>
        <family val="2"/>
      </rPr>
      <t xml:space="preserve">
</t>
    </r>
    <r>
      <rPr>
        <sz val="14"/>
        <rFont val="Calibri"/>
        <family val="2"/>
      </rPr>
      <t>Se debe continuar el trabajo de implementación del proceso  con las restantes 24 unidades identificadas, lo que permitirá consolidar el mapa de riegos de corrupción por procesos a nivel institucional.</t>
    </r>
  </si>
  <si>
    <t>Archivo con listado de riesgos de corrupción registrados en el SIGIP a  30 de junio de 2025.
Archivo con listado de planes de acción de riesgos de corrupción registrados en el SIGIP a  30 de junio de 2025.</t>
  </si>
  <si>
    <t>3. Comunicación y divulgación</t>
  </si>
  <si>
    <t>3.1 Realizar actividades de difusión y socialización de la gestión de riesgos en procesos y de corrupción</t>
  </si>
  <si>
    <t>Soportes ejecución de actividades de difusión y socialización</t>
  </si>
  <si>
    <t>Dirección de Planeación y Desarrollo Institucional
División de Talento Humano
Dirección de Comunicaciones</t>
  </si>
  <si>
    <t>Acciones de difusión de los beneficios de la gestión de riesgos ejecutadas</t>
  </si>
  <si>
    <t>Nro. de Acciones de  difusión de los beneficios de gestión de riesgos ejecutadas</t>
  </si>
  <si>
    <t>En este periodo, se realizó divulgación entre la comunidad universitaria de la Política de Gestión de Riesgos de la Universidad, Acuerdo Superior 453 del 29 de octubre de 2018,  a través de:
*Publicaciones:  una nota en forma de rotador en el Portal Universitario (5 de mayo) y en los Boletines de Empleados y Profesores (20 de mayo), relacionada con los avances en la implementación de la metodología para la gestión de los riesgos en procesos y de corrupción. (https://acortar.link/tHQXpe).
*Participación en reuniones en las dependencias en las cuales se socializó el Modelo de Gestión de Riesgos Institucional y la metodología para implementar la gestión de riesgos en procesos y de corrupción: 22 de abril en sesión del Comité Administrativo de la Escuela de Microbiología y el 19 de mayo en la sesión del Comité Directivo de la Escuela de Idiomas. Total, participantes: 17 servidores universitarios.</t>
  </si>
  <si>
    <t>Nota en el  Portal Universitario y Boletín de Empleados y Profesores sobre la importancia de la gestión de riesgos y las etapas del proceso.
Presentación utilizada en unidades académicas.</t>
  </si>
  <si>
    <t>3.2 Divulgar el Mapa de Riesgos de Corrupción a través de los medios de comunicación institucionales</t>
  </si>
  <si>
    <t>Soportes publicaciones del Mapa de Riesgos</t>
  </si>
  <si>
    <t>Dirección de Planeación y Desarrollo Institucional
Dirección de Comunicaciones</t>
  </si>
  <si>
    <t>Publicaciones del Mapa de riesgos de corrupción  en medios institucionales</t>
  </si>
  <si>
    <t>Nro. de Publicaciones del Mapa de riesgos en medios institucionales</t>
  </si>
  <si>
    <t>o</t>
  </si>
  <si>
    <r>
      <t>Por medio del SIGIP se tienen para consulta en línea los mapas de riesgos levantados con la implementación de la metodología, dicha consulta puede realizarse por unidad académica y/o administrativa o el consolidado inst</t>
    </r>
    <r>
      <rPr>
        <sz val="14"/>
        <color theme="1"/>
        <rFont val="Calibri"/>
        <family val="2"/>
      </rPr>
      <t>itucional. Con corte a 30 de junio hay registrados en el SIGIP un total de</t>
    </r>
    <r>
      <rPr>
        <sz val="14"/>
        <rFont val="Calibri"/>
        <family val="2"/>
      </rPr>
      <t xml:space="preserve"> 79</t>
    </r>
    <r>
      <rPr>
        <sz val="14"/>
        <color rgb="FFFF0000"/>
        <rFont val="Calibri"/>
        <family val="2"/>
      </rPr>
      <t xml:space="preserve"> </t>
    </r>
    <r>
      <rPr>
        <sz val="14"/>
        <color rgb="FF000000"/>
        <rFont val="Calibri"/>
        <family val="2"/>
      </rPr>
      <t>riesgos de corrupción. Al aplicativo tienen acceso de consulta todos los directivos y empleados administrativos de la U. de A.  
Enlace: https://sgi.almeraim.com/sgi/index.php?conid=sgiudea
Para información de la comunidad en general se publicó en dos micro sitios de la página web el consolidado con la identificación de estos mismos riesgos (Transparencia  y Acceso a la Información y micro sitio de riesgos). En la medida en que se avance y complete el proceso de la construcción de los mapas de riesgos de corrupción se actualizará la información en estos micro sitios y se divulgará en otros medios de comunicación institucional.</t>
    </r>
  </si>
  <si>
    <r>
      <rPr>
        <sz val="14"/>
        <color rgb="FF000000"/>
        <rFont val="Calibri"/>
        <family val="2"/>
      </rPr>
      <t xml:space="preserve">
Link de la página web de Transparencia  y Acceso a la Información (</t>
    </r>
    <r>
      <rPr>
        <b/>
        <sz val="14"/>
        <color rgb="FF0070C0"/>
        <rFont val="Calibri"/>
        <family val="2"/>
      </rPr>
      <t>https://acortar.link/s7Jf83</t>
    </r>
    <r>
      <rPr>
        <sz val="14"/>
        <color rgb="FF000000"/>
        <rFont val="Calibri"/>
        <family val="2"/>
      </rPr>
      <t>)
y micro sitio de riesgos (</t>
    </r>
    <r>
      <rPr>
        <b/>
        <sz val="14"/>
        <color rgb="FF0070C0"/>
        <rFont val="Calibri"/>
        <family val="2"/>
      </rPr>
      <t>www.udea.edu.co/gestionriesgos</t>
    </r>
    <r>
      <rPr>
        <sz val="14"/>
        <color rgb="FF000000"/>
        <rFont val="Calibri"/>
        <family val="2"/>
      </rPr>
      <t xml:space="preserve">) </t>
    </r>
  </si>
  <si>
    <t>4. Monitoreo, revisión e informes</t>
  </si>
  <si>
    <t>4.1 Coordinar el seguimiento a las matrices de riesgos en procesos y corrupción</t>
  </si>
  <si>
    <t xml:space="preserve">Informes semestrales de riesgos en procesos y de corrupción.
</t>
  </si>
  <si>
    <t>Unidades académicas y administrativas
Dirección de Planeación y Desarrollo Institucional</t>
  </si>
  <si>
    <t>Seguimientos a matrices de riesgos en procesos y corrupción</t>
  </si>
  <si>
    <t>Nro. de seguimientos realizados a las matrices de riesgos en procesos y corrupción</t>
  </si>
  <si>
    <t>En el período se destaca que no se reportó ningún evento de corrupción materializado según la información suministrada por la Unidad de Asuntos Disciplinarios (UAD).</t>
  </si>
  <si>
    <t>Comunicado de la UAD, 30 de junio de 2025</t>
  </si>
  <si>
    <t xml:space="preserve">4.2 Consolidar y presentar informes de seguimiento y monitoreo de los riesgos a las instancias correspondientes </t>
  </si>
  <si>
    <t>Informes elaborados y publicados sobre riesgos en procesos y de corrupción</t>
  </si>
  <si>
    <t>Número de Informes elaborados y publicados sobre riesgos en procesos y de corrupción</t>
  </si>
  <si>
    <t>Se elaboró el Informe de gestión de riesgos en procesos y de corrupción UdeA primer semestre de 2025, se compartió la la Oficina de Auditoría Institucional y se publicó en el micrositio de riesgos para consulta de la comunidad universitaria y público en general.</t>
  </si>
  <si>
    <t>Informe de gestión de riesgos en procesos y de corrupción UdeA primer semestre de 2025.</t>
  </si>
  <si>
    <t>Acción estratégica 3: Riesgo de Lavado de Activos y Financiación del Terrorismo – LAFT</t>
  </si>
  <si>
    <t>Revisión de requisitos de proveedores y contratistas</t>
  </si>
  <si>
    <t>Activación de un formulario sistematizado en OnBase para la inscripción y actualización de la información de proveedores, que contiene elementos de verificación SARLAFT</t>
  </si>
  <si>
    <t>Formulario de inscripción de proveedores en OnBase</t>
  </si>
  <si>
    <t>Responsables del proceso de Gestión de proveedores – Vicerrectoría Administrativa</t>
  </si>
  <si>
    <t>Porcentaje de implementación del formulario de inscripción de proveedores</t>
  </si>
  <si>
    <t>https://www.udea.edu.co/wps/portal/udea/web/generales/interna/asSomosUdeA/empleados/asContenidos/asListado/nuevo-modulo-proveedores-onbase</t>
  </si>
  <si>
    <t>A finales del mes de mayo se realizó el paso al ambiente de producción del proceso de inscripción de proveedores en OnBase y por ende del formulario de inscripción de proveedores, el cual contiene la sección de "Información LAFT".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</si>
</sst>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1"/>
      <color theme="1"/>
      <name val="Calibri"/>
      <family val="2"/>
      <scheme val="minor"/>
    </font>
    <font>
      <sz val="10"/>
      <name val="Arial"/>
      <family val="2"/>
    </font>
    <font>
      <sz val="12"/>
      <name val="Arial"/>
      <family val="2"/>
    </font>
    <font>
      <b/>
      <sz val="11"/>
      <color theme="1"/>
      <name val="Calibri"/>
      <family val="2"/>
      <scheme val="minor"/>
    </font>
    <font>
      <sz val="12"/>
      <color theme="1"/>
      <name val="Arial"/>
      <family val="2"/>
    </font>
    <font>
      <b/>
      <sz val="12"/>
      <color theme="1"/>
      <name val="Arial"/>
      <family val="2"/>
    </font>
    <font>
      <b/>
      <sz val="14"/>
      <color theme="1"/>
      <name val="Calibri"/>
      <family val="2"/>
      <scheme val="minor"/>
    </font>
    <font>
      <sz val="14"/>
      <color theme="1"/>
      <name val="Calibri"/>
      <family val="2"/>
      <scheme val="minor"/>
    </font>
    <font>
      <sz val="14"/>
      <color rgb="FF000000"/>
      <name val="Calibri"/>
      <family val="2"/>
      <scheme val="minor"/>
    </font>
    <font>
      <b/>
      <sz val="14"/>
      <name val="Calibri"/>
      <family val="2"/>
      <scheme val="minor"/>
    </font>
    <font>
      <sz val="14"/>
      <color rgb="FF000000"/>
      <name val="Calibri"/>
      <family val="2"/>
    </font>
    <font>
      <sz val="14"/>
      <color theme="1"/>
      <name val="Calibri"/>
      <family val="2"/>
    </font>
    <font>
      <u/>
      <sz val="11"/>
      <color theme="10"/>
      <name val="Calibri"/>
      <family val="2"/>
      <scheme val="minor"/>
    </font>
    <font>
      <sz val="9"/>
      <color indexed="81"/>
      <name val="Tahoma"/>
      <family val="2"/>
    </font>
    <font>
      <b/>
      <sz val="9"/>
      <color indexed="81"/>
      <name val="Tahoma"/>
      <family val="2"/>
    </font>
    <font>
      <sz val="9"/>
      <color indexed="81"/>
      <name val="Tahoma"/>
      <charset val="1"/>
    </font>
    <font>
      <b/>
      <sz val="20"/>
      <color theme="1"/>
      <name val="Calibri"/>
      <family val="2"/>
      <scheme val="minor"/>
    </font>
    <font>
      <i/>
      <sz val="14"/>
      <color theme="1"/>
      <name val="Calibri"/>
      <family val="2"/>
    </font>
    <font>
      <sz val="14"/>
      <color rgb="FFFF0000"/>
      <name val="Calibri"/>
      <family val="2"/>
    </font>
    <font>
      <sz val="14"/>
      <color rgb="FF000000"/>
      <name val="Calibri"/>
      <scheme val="minor"/>
    </font>
    <font>
      <b/>
      <sz val="14"/>
      <color rgb="FF000000"/>
      <name val="Calibri"/>
      <scheme val="minor"/>
    </font>
    <font>
      <b/>
      <sz val="14"/>
      <color rgb="FF000000"/>
      <name val="Calibri"/>
    </font>
    <font>
      <sz val="14"/>
      <color rgb="FF000000"/>
      <name val="Calibri"/>
      <charset val="1"/>
    </font>
    <font>
      <sz val="14"/>
      <color rgb="FF000000"/>
      <name val="Calibri"/>
    </font>
    <font>
      <sz val="14"/>
      <name val="Calibri"/>
    </font>
    <font>
      <sz val="11"/>
      <color theme="1"/>
      <name val="Calibri"/>
      <family val="2"/>
      <scheme val="minor"/>
    </font>
    <font>
      <sz val="14"/>
      <name val="Calibri"/>
      <family val="2"/>
    </font>
    <font>
      <b/>
      <sz val="14"/>
      <color rgb="FF0070C0"/>
      <name val="Calibri"/>
      <family val="2"/>
    </font>
    <font>
      <u/>
      <sz val="14"/>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2DFFB9"/>
        <bgColor indexed="64"/>
      </patternFill>
    </fill>
    <fill>
      <patternFill patternType="solid">
        <fgColor rgb="FFFFFFFF"/>
        <bgColor indexed="64"/>
      </patternFill>
    </fill>
    <fill>
      <patternFill patternType="solid">
        <fgColor rgb="FFC9FFE1"/>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0" fontId="12" fillId="0" borderId="0" applyNumberFormat="0" applyFill="0" applyBorder="0" applyAlignment="0" applyProtection="0"/>
    <xf numFmtId="0" fontId="12" fillId="0" borderId="0" applyNumberFormat="0" applyFill="0" applyBorder="0" applyAlignment="0" applyProtection="0"/>
    <xf numFmtId="9" fontId="25" fillId="0" borderId="0" applyFont="0" applyFill="0" applyBorder="0" applyAlignment="0" applyProtection="0"/>
  </cellStyleXfs>
  <cellXfs count="141">
    <xf numFmtId="0" fontId="0" fillId="0" borderId="0" xfId="0"/>
    <xf numFmtId="0" fontId="0" fillId="2" borderId="0" xfId="0" applyFill="1"/>
    <xf numFmtId="15" fontId="3" fillId="2" borderId="0" xfId="0" applyNumberFormat="1" applyFont="1" applyFill="1" applyAlignment="1">
      <alignment horizontal="left"/>
    </xf>
    <xf numFmtId="0" fontId="0" fillId="0" borderId="2" xfId="0" applyBorder="1"/>
    <xf numFmtId="0" fontId="5" fillId="2" borderId="0" xfId="0" applyFont="1" applyFill="1" applyAlignment="1">
      <alignment horizontal="left" vertical="top"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0" fillId="0" borderId="0" xfId="0" applyAlignment="1">
      <alignment shrinkToFit="1"/>
    </xf>
    <xf numFmtId="0" fontId="8" fillId="0" borderId="0" xfId="0" applyFont="1" applyAlignment="1">
      <alignment vertical="center" wrapText="1"/>
    </xf>
    <xf numFmtId="15" fontId="8" fillId="2" borderId="0" xfId="0" applyNumberFormat="1" applyFont="1" applyFill="1" applyAlignment="1">
      <alignment horizontal="center" vertical="center"/>
    </xf>
    <xf numFmtId="0" fontId="8" fillId="2" borderId="0" xfId="0" applyFont="1" applyFill="1" applyAlignment="1">
      <alignment horizontal="center" vertical="center" wrapText="1"/>
    </xf>
    <xf numFmtId="49" fontId="8" fillId="2" borderId="0" xfId="0" applyNumberFormat="1" applyFont="1" applyFill="1" applyAlignment="1">
      <alignment horizontal="center" vertical="center"/>
    </xf>
    <xf numFmtId="0" fontId="0" fillId="2" borderId="0" xfId="0" applyFill="1" applyAlignment="1">
      <alignment horizontal="center"/>
    </xf>
    <xf numFmtId="0" fontId="0" fillId="0" borderId="0" xfId="0" applyAlignment="1">
      <alignment horizontal="center"/>
    </xf>
    <xf numFmtId="0" fontId="0" fillId="2" borderId="0" xfId="0" applyFill="1" applyAlignment="1">
      <alignment horizontal="left"/>
    </xf>
    <xf numFmtId="0" fontId="8" fillId="2" borderId="0" xfId="0" applyFont="1" applyFill="1" applyAlignment="1">
      <alignment horizontal="left" vertical="center" wrapText="1"/>
    </xf>
    <xf numFmtId="0" fontId="0" fillId="0" borderId="0" xfId="0" applyAlignment="1">
      <alignment horizontal="left"/>
    </xf>
    <xf numFmtId="0" fontId="6" fillId="0" borderId="1" xfId="0" applyFont="1" applyBorder="1" applyAlignment="1">
      <alignment vertical="top" wrapText="1"/>
    </xf>
    <xf numFmtId="0" fontId="10" fillId="5" borderId="1" xfId="0" applyFont="1" applyFill="1" applyBorder="1" applyAlignment="1">
      <alignment horizontal="justify" vertical="center" wrapText="1"/>
    </xf>
    <xf numFmtId="0" fontId="6" fillId="4"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justify" vertical="center" wrapText="1"/>
    </xf>
    <xf numFmtId="0" fontId="6" fillId="2" borderId="0" xfId="0" applyFont="1" applyFill="1" applyAlignment="1">
      <alignment vertical="center"/>
    </xf>
    <xf numFmtId="0" fontId="6" fillId="2" borderId="0" xfId="0" applyFont="1" applyFill="1"/>
    <xf numFmtId="17" fontId="11" fillId="5" borderId="1" xfId="0" applyNumberFormat="1" applyFont="1" applyFill="1" applyBorder="1" applyAlignment="1">
      <alignment horizontal="center" vertical="center"/>
    </xf>
    <xf numFmtId="17" fontId="11" fillId="5" borderId="1" xfId="0" applyNumberFormat="1"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0" fontId="7" fillId="0" borderId="1" xfId="0" applyFont="1" applyBorder="1" applyAlignment="1">
      <alignment vertical="top" wrapText="1"/>
    </xf>
    <xf numFmtId="0" fontId="19" fillId="2" borderId="1" xfId="0" applyFont="1" applyFill="1" applyBorder="1" applyAlignment="1">
      <alignment horizontal="center" vertical="center" wrapText="1"/>
    </xf>
    <xf numFmtId="0" fontId="19" fillId="0" borderId="1" xfId="0" applyFont="1" applyBorder="1" applyAlignment="1">
      <alignment vertical="top" wrapText="1"/>
    </xf>
    <xf numFmtId="0" fontId="10"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6" fillId="2" borderId="1" xfId="0" applyFont="1" applyFill="1" applyBorder="1" applyAlignment="1">
      <alignment vertical="top" wrapText="1"/>
    </xf>
    <xf numFmtId="0" fontId="7" fillId="2" borderId="1" xfId="0" applyFont="1" applyFill="1" applyBorder="1" applyAlignment="1">
      <alignment vertical="top" wrapText="1"/>
    </xf>
    <xf numFmtId="0" fontId="19" fillId="2" borderId="1" xfId="0" applyFont="1" applyFill="1" applyBorder="1" applyAlignment="1">
      <alignment vertical="top" wrapText="1"/>
    </xf>
    <xf numFmtId="0" fontId="7" fillId="0" borderId="1" xfId="0" applyFont="1" applyBorder="1" applyAlignment="1">
      <alignment horizontal="center" vertical="top"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11" fillId="2" borderId="1" xfId="0" applyFont="1" applyFill="1" applyBorder="1" applyAlignment="1">
      <alignment vertical="center" wrapText="1"/>
    </xf>
    <xf numFmtId="0" fontId="23" fillId="2" borderId="11" xfId="0" applyFont="1" applyFill="1" applyBorder="1" applyAlignment="1">
      <alignment vertical="top" wrapText="1"/>
    </xf>
    <xf numFmtId="0" fontId="0" fillId="2" borderId="0" xfId="0" applyFill="1" applyAlignment="1">
      <alignment horizontal="left" vertical="top"/>
    </xf>
    <xf numFmtId="0" fontId="23" fillId="0" borderId="8" xfId="0" applyFont="1" applyBorder="1" applyAlignment="1">
      <alignment horizontal="left" vertical="top" wrapText="1"/>
    </xf>
    <xf numFmtId="0" fontId="23" fillId="0" borderId="11" xfId="0" applyFont="1" applyBorder="1" applyAlignment="1">
      <alignment horizontal="left" vertical="top" wrapText="1"/>
    </xf>
    <xf numFmtId="0" fontId="2" fillId="2" borderId="0" xfId="0" applyFont="1" applyFill="1" applyAlignment="1">
      <alignment horizontal="left" vertical="top" wrapText="1"/>
    </xf>
    <xf numFmtId="0" fontId="0" fillId="0" borderId="0" xfId="0" applyAlignment="1">
      <alignment horizontal="left" vertical="top"/>
    </xf>
    <xf numFmtId="0" fontId="0" fillId="2" borderId="0" xfId="0" applyFill="1" applyAlignment="1">
      <alignment vertical="top"/>
    </xf>
    <xf numFmtId="0" fontId="12" fillId="0" borderId="11" xfId="2" applyBorder="1" applyAlignment="1">
      <alignment vertical="top" wrapText="1"/>
    </xf>
    <xf numFmtId="0" fontId="7" fillId="2" borderId="0" xfId="0" applyFont="1" applyFill="1" applyAlignment="1">
      <alignment horizontal="left" vertical="top" wrapText="1"/>
    </xf>
    <xf numFmtId="0" fontId="0" fillId="0" borderId="0" xfId="0" applyAlignment="1">
      <alignment vertical="top"/>
    </xf>
    <xf numFmtId="0" fontId="11" fillId="5" borderId="1" xfId="0" applyFont="1" applyFill="1" applyBorder="1" applyAlignment="1">
      <alignment horizontal="justify" vertical="top" wrapText="1"/>
    </xf>
    <xf numFmtId="17" fontId="11" fillId="5" borderId="1" xfId="0" applyNumberFormat="1" applyFont="1" applyFill="1" applyBorder="1" applyAlignment="1">
      <alignment horizontal="center" vertical="top"/>
    </xf>
    <xf numFmtId="0" fontId="9" fillId="3" borderId="1" xfId="0" applyFont="1" applyFill="1" applyBorder="1" applyAlignment="1">
      <alignment horizontal="center" vertical="top" wrapText="1"/>
    </xf>
    <xf numFmtId="0" fontId="23" fillId="0" borderId="8" xfId="0" applyFont="1" applyBorder="1" applyAlignment="1">
      <alignment vertical="top" wrapText="1"/>
    </xf>
    <xf numFmtId="0" fontId="23" fillId="0" borderId="11" xfId="0" applyFont="1" applyBorder="1" applyAlignment="1">
      <alignment vertical="top" wrapText="1"/>
    </xf>
    <xf numFmtId="0" fontId="24" fillId="0" borderId="11" xfId="0" applyFont="1" applyBorder="1" applyAlignment="1">
      <alignment vertical="top" wrapText="1"/>
    </xf>
    <xf numFmtId="0" fontId="7" fillId="3" borderId="1" xfId="0" applyFont="1" applyFill="1" applyBorder="1" applyAlignment="1">
      <alignment horizontal="center" vertical="top" wrapText="1"/>
    </xf>
    <xf numFmtId="17" fontId="11" fillId="2" borderId="1" xfId="0" applyNumberFormat="1" applyFont="1" applyFill="1" applyBorder="1" applyAlignment="1">
      <alignment horizontal="center" vertical="center"/>
    </xf>
    <xf numFmtId="0" fontId="12" fillId="0" borderId="1" xfId="2" applyBorder="1" applyAlignment="1">
      <alignment vertical="top" wrapText="1"/>
    </xf>
    <xf numFmtId="0" fontId="12" fillId="2" borderId="1" xfId="2" applyFill="1" applyBorder="1" applyAlignment="1">
      <alignment vertical="top" wrapText="1"/>
    </xf>
    <xf numFmtId="0" fontId="10" fillId="2" borderId="1" xfId="0" applyFont="1" applyFill="1" applyBorder="1" applyAlignment="1">
      <alignment vertical="center" wrapText="1"/>
    </xf>
    <xf numFmtId="0" fontId="23" fillId="2" borderId="1" xfId="0" applyFont="1" applyFill="1" applyBorder="1" applyAlignment="1">
      <alignment vertical="top" wrapText="1"/>
    </xf>
    <xf numFmtId="0" fontId="6" fillId="6" borderId="1" xfId="0" applyFont="1" applyFill="1" applyBorder="1" applyAlignment="1">
      <alignment horizontal="left" vertical="top" wrapText="1"/>
    </xf>
    <xf numFmtId="0" fontId="8" fillId="2" borderId="0" xfId="0" applyFont="1" applyFill="1" applyAlignment="1">
      <alignment horizontal="left" vertical="top" wrapText="1"/>
    </xf>
    <xf numFmtId="0" fontId="4" fillId="2" borderId="0" xfId="0" applyFont="1" applyFill="1" applyAlignment="1">
      <alignment horizontal="left" vertical="top" wrapText="1"/>
    </xf>
    <xf numFmtId="0" fontId="20" fillId="6"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12" fillId="0" borderId="8" xfId="2" applyBorder="1" applyAlignment="1">
      <alignment vertical="top" wrapText="1"/>
    </xf>
    <xf numFmtId="0" fontId="10" fillId="5" borderId="1" xfId="0" applyFont="1" applyFill="1" applyBorder="1" applyAlignment="1">
      <alignment horizontal="justify" vertical="center" wrapText="1"/>
    </xf>
    <xf numFmtId="0" fontId="11" fillId="5" borderId="1" xfId="0" applyFont="1" applyFill="1" applyBorder="1" applyAlignment="1">
      <alignment horizontal="justify" vertical="center" wrapText="1"/>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6" fillId="4" borderId="6"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0" fillId="5" borderId="1" xfId="0" applyFont="1" applyFill="1" applyBorder="1" applyAlignment="1">
      <alignment horizontal="justify" vertical="center" wrapText="1"/>
    </xf>
    <xf numFmtId="0" fontId="10" fillId="5" borderId="4"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1" xfId="0" applyFont="1" applyFill="1" applyBorder="1" applyAlignment="1">
      <alignment vertical="center" wrapText="1"/>
    </xf>
    <xf numFmtId="0" fontId="11" fillId="5" borderId="1" xfId="0" applyFont="1" applyFill="1" applyBorder="1" applyAlignment="1">
      <alignment vertical="center" wrapText="1"/>
    </xf>
    <xf numFmtId="0" fontId="11" fillId="5" borderId="1" xfId="0" applyFont="1" applyFill="1" applyBorder="1" applyAlignment="1">
      <alignment vertical="center" wrapText="1"/>
    </xf>
    <xf numFmtId="15" fontId="11" fillId="5"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0" fillId="2" borderId="0" xfId="0" applyFill="1" applyAlignment="1">
      <alignment wrapText="1"/>
    </xf>
    <xf numFmtId="0" fontId="26" fillId="5" borderId="1" xfId="0" applyFont="1" applyFill="1" applyBorder="1" applyAlignment="1">
      <alignment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0" fillId="5" borderId="1" xfId="0" applyFont="1" applyFill="1" applyBorder="1" applyAlignment="1">
      <alignment vertical="center" wrapText="1"/>
    </xf>
    <xf numFmtId="15" fontId="10" fillId="5" borderId="1" xfId="0" applyNumberFormat="1" applyFont="1" applyFill="1" applyBorder="1" applyAlignment="1">
      <alignment horizontal="center" vertical="center"/>
    </xf>
    <xf numFmtId="0" fontId="7" fillId="0" borderId="1" xfId="0" applyFont="1" applyBorder="1" applyAlignment="1">
      <alignment horizontal="left" vertical="top" wrapText="1"/>
    </xf>
    <xf numFmtId="0" fontId="10" fillId="5" borderId="4" xfId="0" applyFont="1" applyFill="1" applyBorder="1" applyAlignment="1">
      <alignment horizontal="center" vertical="center" wrapText="1"/>
    </xf>
    <xf numFmtId="15" fontId="10" fillId="5" borderId="4" xfId="0" applyNumberFormat="1" applyFont="1" applyFill="1" applyBorder="1" applyAlignment="1">
      <alignment horizontal="center" vertical="center"/>
    </xf>
    <xf numFmtId="0" fontId="7" fillId="0" borderId="4" xfId="0" applyFont="1" applyBorder="1" applyAlignment="1">
      <alignment horizontal="left" vertical="top" wrapText="1"/>
    </xf>
    <xf numFmtId="0" fontId="7" fillId="0" borderId="4" xfId="0" applyFont="1" applyBorder="1" applyAlignment="1">
      <alignment horizontal="center" vertical="top" wrapText="1"/>
    </xf>
    <xf numFmtId="0" fontId="10" fillId="5" borderId="5" xfId="0" applyFont="1" applyFill="1" applyBorder="1" applyAlignment="1">
      <alignment horizontal="center" vertical="center" wrapText="1"/>
    </xf>
    <xf numFmtId="15" fontId="10" fillId="5" borderId="5" xfId="0" applyNumberFormat="1" applyFont="1" applyFill="1" applyBorder="1" applyAlignment="1">
      <alignment horizontal="center" vertical="center"/>
    </xf>
    <xf numFmtId="0" fontId="7" fillId="0" borderId="12" xfId="0" applyFont="1" applyBorder="1" applyAlignment="1">
      <alignment horizontal="left" vertical="top" wrapText="1"/>
    </xf>
    <xf numFmtId="0" fontId="7" fillId="0" borderId="3" xfId="0" applyFont="1" applyBorder="1" applyAlignment="1">
      <alignment horizontal="center" vertical="top" wrapText="1"/>
    </xf>
    <xf numFmtId="0" fontId="10" fillId="5" borderId="4" xfId="0" applyFont="1" applyFill="1" applyBorder="1" applyAlignment="1">
      <alignment horizontal="justify" vertical="center" wrapText="1"/>
    </xf>
    <xf numFmtId="15" fontId="10" fillId="5" borderId="4" xfId="0" applyNumberFormat="1" applyFont="1" applyFill="1" applyBorder="1" applyAlignment="1">
      <alignment horizontal="center" vertical="center"/>
    </xf>
    <xf numFmtId="9" fontId="11" fillId="2" borderId="13" xfId="4" applyFont="1" applyFill="1" applyBorder="1" applyAlignment="1">
      <alignment horizontal="left" vertical="center" wrapText="1"/>
    </xf>
    <xf numFmtId="0" fontId="26" fillId="0" borderId="14" xfId="0" applyFont="1" applyBorder="1" applyAlignment="1">
      <alignment horizontal="left" vertical="center" wrapText="1"/>
    </xf>
    <xf numFmtId="0" fontId="26" fillId="0" borderId="14" xfId="0" applyFont="1" applyBorder="1" applyAlignment="1">
      <alignment horizontal="center" vertical="center" wrapText="1"/>
    </xf>
    <xf numFmtId="0" fontId="10" fillId="2" borderId="14" xfId="0" applyFont="1" applyFill="1" applyBorder="1" applyAlignment="1">
      <alignment horizontal="left" vertical="center" wrapText="1"/>
    </xf>
    <xf numFmtId="0" fontId="11" fillId="0" borderId="14" xfId="0" applyFont="1" applyBorder="1" applyAlignment="1">
      <alignment horizontal="center" vertical="center" wrapText="1"/>
    </xf>
    <xf numFmtId="0" fontId="7" fillId="2" borderId="0" xfId="0" applyFont="1" applyFill="1" applyAlignment="1">
      <alignment horizontal="left" vertical="center" wrapText="1"/>
    </xf>
    <xf numFmtId="0" fontId="2" fillId="2" borderId="0" xfId="0" applyFont="1" applyFill="1" applyAlignment="1">
      <alignment horizontal="left" vertical="center" wrapText="1"/>
    </xf>
    <xf numFmtId="9" fontId="7" fillId="0" borderId="1"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4" applyFont="1" applyBorder="1" applyAlignment="1">
      <alignment horizontal="center" vertical="center" wrapText="1"/>
    </xf>
    <xf numFmtId="164" fontId="10" fillId="0" borderId="4"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1" xfId="0" applyFont="1" applyBorder="1" applyAlignment="1">
      <alignment horizontal="center" vertical="center" wrapText="1"/>
    </xf>
    <xf numFmtId="0" fontId="23" fillId="2" borderId="3"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2" borderId="11" xfId="0" applyFont="1" applyFill="1" applyBorder="1" applyAlignment="1">
      <alignment horizontal="center" vertical="center" wrapText="1"/>
    </xf>
    <xf numFmtId="9" fontId="10" fillId="2" borderId="11"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22" fillId="0" borderId="0" xfId="0" applyFont="1" applyAlignment="1">
      <alignment horizontal="center" vertical="center"/>
    </xf>
    <xf numFmtId="0" fontId="19"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28" fillId="0" borderId="1" xfId="3" applyFont="1" applyBorder="1" applyAlignment="1">
      <alignment vertical="top" wrapText="1"/>
    </xf>
  </cellXfs>
  <cellStyles count="5">
    <cellStyle name="Hipervínculo" xfId="3" builtinId="8"/>
    <cellStyle name="Hyperlink" xfId="2" xr:uid="{00000000-0005-0000-0000-000001000000}"/>
    <cellStyle name="Normal" xfId="0" builtinId="0"/>
    <cellStyle name="Normal 36" xfId="1" xr:uid="{00000000-0005-0000-0000-000003000000}"/>
    <cellStyle name="Porcentaje" xfId="4" builtinId="5"/>
  </cellStyles>
  <dxfs count="0"/>
  <tableStyles count="0" defaultTableStyle="TableStyleMedium9" defaultPivotStyle="PivotStyleLight16"/>
  <colors>
    <mruColors>
      <color rgb="FFC9FFE1"/>
      <color rgb="FF2DFFB9"/>
      <color rgb="FF66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udea.edu.co/wps/portal/udea/web/inicio/institucional/atencion-ciudadano/informes" TargetMode="External"/><Relationship Id="rId2" Type="http://schemas.openxmlformats.org/officeDocument/2006/relationships/hyperlink" Target="https://www.udea.edu.co/wps/portal/udea/web/inicio/institucional/atencion-ciudadano" TargetMode="External"/><Relationship Id="rId1" Type="http://schemas.openxmlformats.org/officeDocument/2006/relationships/hyperlink" Target="https://www.udea.edu.co/wps/portal/udea/web/inicio/institucional/atencion-ciudadano/inform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hyperlink" Target="https://www.udea.edu.co/wps/portal/udea/web/inicio/institucional/atencion-ciudadano/inform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udea.edu.co/wps/portal/udea/web/generales/interna/asSomosUdeA/empleados/asContenidos/asListado/nuevo-modulo-proveedores-onbas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udea.edu.co/wps/portal/udea/web/generales/interna/!ut/p/z1/vVTbcoIwEP0VfegjkwuB4CNFxooXvF_y4kSISgsElWr9-0Jrp7UdsR3b5iXZ2ZPds2ezAQxMAIv5LljyNJAxDzN7yvSZUbEwMgls1nqOBU3dMm3aHzWxgcH4FAAbSINm1-60B67VqToYsMzd7mo2whZsGoQQ2K3WaD9bUMf0eB-eWSb83v0CACvmPwIMsMQLfDDVF5WF0OZUUYmPFaIRqhgVgRRE51CdLwjFnpGjvThN0hWYJnKT8vDRF_wG8u2ptZKROJ49sfF4yRelkJfe3J6MUxEHvtzmVhhsU-7LG5hs5EF4qczRsdxEWRd2_LPEX2tgxQqOc9IfRXLrqg27lbbWUWt1TKh6BBR18VKSaUaSniXpIjDeBWIPhi9lhaD_Q9nvLmUg8MoMr-HfNYI408i9dWrNFoKuhX8l_Fn26E_DN65l71wao-yfCO7Xa2Zm45G_7acUTP5rPpJoOBxGhnpQHnrGfrBYLaNZy1a14xYuzXL5GW5OvUo!/dz/d5/L2dBISEvZ0FBIS9nQSEh/?page=udea.generales.interna&amp;urile=wcm%3Apath%3A%2FPortalUdeA%2FasPortalUdeA%2FasHomeUdeA%2FAcerca%2Bde%2Bla%2BUdeA%2FasContenidos%2FasListado%2Fproyecto%2Bde%2Bnormativa" TargetMode="External"/><Relationship Id="rId2" Type="http://schemas.openxmlformats.org/officeDocument/2006/relationships/hyperlink" Target="https://www.youtube.com/playlist?list=PL_HkC8-huRmhsfQub5CHRgPnJl7ln6Sft" TargetMode="External"/><Relationship Id="rId1" Type="http://schemas.openxmlformats.org/officeDocument/2006/relationships/hyperlink" Target="https://www.udea.edu.co/wps/portal/udea/web/inicio/institucional/atencion-ciudadano/informes"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ww.udea.edu.co/wps/wcm/connect/udea/53444b39-8c2c-4fa1-a71b-235cf5f571ed/COMUNICACI%C3%93N+DE+LA+RENDICI%C3%93N+DE+CUENTAS.pdf?MOD=AJPERES&amp;CVID=pt.uvVr" TargetMode="External"/><Relationship Id="rId7" Type="http://schemas.openxmlformats.org/officeDocument/2006/relationships/hyperlink" Target="https://www.youtube.com/watch?v=C-kc7IVK1ZQ&amp;list=PL_HkC8-huRmhsfQub5CHRgPnJl7ln6Sft" TargetMode="External"/><Relationship Id="rId2" Type="http://schemas.openxmlformats.org/officeDocument/2006/relationships/hyperlink" Target="https://www.udea.edu.co/wps/portal/udea/web/generales/interna/!ut/p/z1/xVRNU8IwEP0rcvDYyVdL02OttYjYUlCQXJyYBo3aFCHgx683KI4DCuioYy7JTt_b7HubLWDgDDDNZ-qSG1VpfmvjAauf0yDCKHRhK-k0IxjWozD2u70Wphj0lwFZ44BagBsGJMhQN0aA2c9p7sUIR5afdgjMEx_F3Z6H85Ss8uER8mCYx-30JIva-038NT5cs0L4Nf4GANusvwcYYCOhCjDAWEgquHTqvqSOK2HgcEqwgwXBw2BIoefDOVpoMzJXYDCqxobfTgvJdyGfLEdXVSnfzkpPjDJT8dKRXTiWulBC1QSpXRC9U8gdMZXa8MkcKyptpFZF9RIVcmK44ItIOcOpdBb0Sq9a_1Eb2-xsfy5mS_OX7c8OSQzzIPXaJDnErk9WM3zS_m1VDKwKf62KDIH-TMl7cKqrcWkfdPeb_Wpsu8GFP7zhNf27RxBbj7K9ZtI6RjCL8K-kX1s9-tP0Rz-tvrlt_uwPSl3f3bHQztX87T8YcPbfgzUqT-0qKXl0bjqNp73USaILen8yLBdbP6w9A8aXbv4!/dz/d5/L2dBISEvZ0FBIS9nQSEh/?page=udea.generales.interna&amp;urile=wcm%3Apath%3A%2FPortalUdeA%2FasPortalUdeA%2FasHomeUdeA%2FasInstitucional%2FRendici%2521c3%2521b3n%2Bde%2Bcuentas%2FasContenidos%2FasDestacados%2Fasi-fue-rendicion" TargetMode="External"/><Relationship Id="rId1" Type="http://schemas.openxmlformats.org/officeDocument/2006/relationships/hyperlink" Target="https://www.udea.edu.co/wps/wcm/connect/udea/53444b39-8c2c-4fa1-a71b-235cf5f571ed/COMUNICACI%C3%93N+DE+LA+RENDICI%C3%93N+DE+CUENTAS.pdf?MOD=AJPERES&amp;CVID=pt.uvVr" TargetMode="External"/><Relationship Id="rId6" Type="http://schemas.openxmlformats.org/officeDocument/2006/relationships/hyperlink" Target="https://www.udea.edu.co/wps/portal/udea/web/generales/interna/!ut/p/z1/xVRNU8IwEP0rcvDYyVdL02OttYjYUlCQXJyYBo3aFCHgx683KI4DCuioYy7JTt_b7HubLWDgDDDNZ-qSG1VpfmvjAauf0yDCKHRhK-k0IxjWozD2u70Wphj0lwFZ44BagBsGJMhQN0aA2c9p7sUIR5afdgjMEx_F3Z6H85Ss8uER8mCYx-30JIva-038NT5cs0L4Nf4GANusvwcYYCOhCjDAWEgquHTqvqSOK2HgcEqwgwXBw2BIoefDOVpoMzJXYDCqxobfTgvJdyGfLEdXVSnfzkpPjDJT8dKRXTiWulBC1QSpXRC9U8gdMZXa8MkcKyptpFZF9RIVcmK44ItIOcOpdBb0Sq9a_1Eb2-xsfy5mS_OX7c8OSQzzIPXaJDnErk9WM3zS_m1VDKwKf62KDIH-TMl7cKqrcWkfdPeb_Wpsu8GFP7zhNf27RxBbj7K9ZtI6RjCL8K-kX1s9-tP0Rz-tvrlt_uwPSl3f3bHQztX87T8YcPbfgzUqT-0qKXl0bjqNp73USaILen8yLBdbP6w9A8aXbv4!/dz/d5/L2dBISEvZ0FBIS9nQSEh/?page=udea.generales.interna&amp;urile=wcm%3Apath%3A%2FPortalUdeA%2FasPortalUdeA%2FasHomeUdeA%2FasInstitucional%2FRendici%2521c3%2521b3n%2Bde%2Bcuentas%2FasContenidos%2FasDestacados%2Fasi-fue-rendicion" TargetMode="External"/><Relationship Id="rId5" Type="http://schemas.openxmlformats.org/officeDocument/2006/relationships/hyperlink" Target="https://www.udea.edu.co/wps/portal/udea/web/generales/interna/!ut/p/z1/zVRdU-IwFP0r8uBjJ18tbR9rt1tEbCkoSF6YNAlrVpsiBL9-vQFxHFgBHXdnNi_tnZ5zc8899xZQcAWoZvfqFzOq1uzWxiPaHAdhjFHkwk7aa8cwasZR4vcHHRxgMNwE5K2fgQW4UUjCHPUTBKj9nBVegnBs-VmPwCL1UdIfeLjIyDYfniEPRkXSzS7yuPujjT_HhztOBD_H3wOg-_UPAAV0ypUAozJEvmhK7pSMC8ed-KHDoCec0gsEDyfCnWCxRHNtpuYajKb1zLDbhZDsGLL5ZnRdV_LtXem5UWbBV44cw5nUQnHV4KRREn0k5BFfSG3YfInltTZSK1GvIiHnhnG2ita0Wo_X8LG1WWqu2BhD7G4b8adSur_Pw6W0A6OwaUZ-ShJYhJnXJekpdn2yneGDYThUxciq8HeqyBEY3iv5AC51PavsePe_6F7r0A0u_OYNr-nfewSx7VF-0k475wjmMf4r6XdWj_5p-rPvVt8-tI32d6V-393RyG7ZchMeDbj6v9ZsWl3aUwXkybnptZ5PMieNy-DhYlKtH8Oo8QIBjKpa/dz/d5/L2dBISEvZ0FBIS9nQSEh/?page=udea.generales.interna&amp;urile=wcm%3Apath%3A%2FPortalUdeA%2FasPortalUdeA%2FasHomeUdeA%2FasInstitucional%2FRendici%2521c3%2521b3n%2Bde%2Bcuentas%2FasContenidos%2FasDestacados%2Frendicion_cuentas_vigencia_2024" TargetMode="External"/><Relationship Id="rId4" Type="http://schemas.openxmlformats.org/officeDocument/2006/relationships/hyperlink" Target="https://www.udea.edu.co/wps/wcm/connect/udea/8a27d5f4-b5c2-467f-95fc-7eb594e005ad/Respuestas+preguntas+rendici%C3%B3n+de+cuentas+vigencia+2024.pdf?MOD=AJPERES&amp;CVID=psoFYQv" TargetMode="Externa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2578125" defaultRowHeight="15" x14ac:dyDescent="0.25"/>
  <cols>
    <col min="1" max="16384" width="11.42578125" style="7"/>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F4BE7-F194-4F34-A8FB-4E87C71AF9E9}">
  <sheetPr>
    <pageSetUpPr fitToPage="1"/>
  </sheetPr>
  <dimension ref="A1:N19"/>
  <sheetViews>
    <sheetView showGridLines="0" tabSelected="1" zoomScale="70" zoomScaleNormal="70" zoomScaleSheetLayoutView="40" workbookViewId="0">
      <selection activeCell="C9" sqref="C9"/>
    </sheetView>
  </sheetViews>
  <sheetFormatPr baseColWidth="10" defaultColWidth="22.28515625" defaultRowHeight="15" x14ac:dyDescent="0.25"/>
  <cols>
    <col min="1" max="1" width="33" customWidth="1"/>
    <col min="2" max="2" width="45.42578125" style="16" customWidth="1"/>
    <col min="3" max="3" width="38.28515625" style="16" customWidth="1"/>
    <col min="4" max="4" width="28.28515625" customWidth="1"/>
    <col min="5" max="5" width="19.140625" style="13" customWidth="1"/>
    <col min="6" max="6" width="26.85546875" style="16" customWidth="1"/>
    <col min="7" max="7" width="32" style="16" customWidth="1"/>
    <col min="8" max="8" width="14" style="13" customWidth="1"/>
    <col min="9" max="9" width="14.28515625" style="16" customWidth="1"/>
    <col min="10" max="10" width="13.5703125" style="16" customWidth="1"/>
    <col min="11" max="11" width="20.28515625" customWidth="1"/>
    <col min="12" max="12" width="113.28515625" customWidth="1"/>
    <col min="13" max="13" width="50" customWidth="1"/>
    <col min="14" max="14" width="5.42578125" style="1" customWidth="1"/>
    <col min="15" max="18" width="12.42578125" customWidth="1"/>
    <col min="19" max="263" width="11.42578125" customWidth="1"/>
    <col min="264" max="264" width="22.28515625" customWidth="1"/>
  </cols>
  <sheetData>
    <row r="1" spans="1:14" ht="26.25" x14ac:dyDescent="0.25">
      <c r="A1" s="72" t="s">
        <v>0</v>
      </c>
      <c r="B1" s="73"/>
      <c r="C1" s="73"/>
      <c r="D1" s="73"/>
      <c r="E1" s="73"/>
      <c r="F1" s="73"/>
      <c r="G1" s="73"/>
      <c r="H1" s="73"/>
      <c r="I1" s="73"/>
      <c r="J1" s="73"/>
      <c r="K1" s="73"/>
      <c r="L1" s="73"/>
      <c r="M1" s="74"/>
    </row>
    <row r="2" spans="1:14" ht="26.25" x14ac:dyDescent="0.25">
      <c r="A2" s="72" t="s">
        <v>1</v>
      </c>
      <c r="B2" s="73"/>
      <c r="C2" s="73"/>
      <c r="D2" s="73"/>
      <c r="E2" s="73"/>
      <c r="F2" s="73"/>
      <c r="G2" s="73"/>
      <c r="H2" s="73"/>
      <c r="I2" s="73"/>
      <c r="J2" s="73"/>
      <c r="K2" s="73"/>
      <c r="L2" s="73"/>
      <c r="M2" s="74"/>
    </row>
    <row r="3" spans="1:14" x14ac:dyDescent="0.25">
      <c r="A3" s="1"/>
      <c r="B3" s="14"/>
      <c r="C3" s="14"/>
      <c r="D3" s="1"/>
      <c r="E3" s="12"/>
      <c r="F3" s="14"/>
      <c r="G3" s="14"/>
      <c r="H3" s="12"/>
      <c r="I3" s="14"/>
      <c r="J3" s="14"/>
      <c r="K3" s="1"/>
      <c r="L3" s="1"/>
      <c r="M3" s="1"/>
    </row>
    <row r="4" spans="1:14" ht="18.75" x14ac:dyDescent="0.3">
      <c r="A4" s="26" t="s">
        <v>222</v>
      </c>
      <c r="B4" s="14"/>
      <c r="C4" s="14"/>
      <c r="D4" s="1"/>
      <c r="E4" s="12"/>
      <c r="F4" s="14"/>
      <c r="G4" s="14"/>
      <c r="H4" s="12"/>
      <c r="I4" s="14"/>
      <c r="J4" s="14"/>
      <c r="K4" s="1"/>
      <c r="L4" s="1"/>
      <c r="M4" s="1"/>
    </row>
    <row r="5" spans="1:14" x14ac:dyDescent="0.25">
      <c r="A5" s="1"/>
      <c r="B5" s="14"/>
      <c r="C5" s="14"/>
      <c r="D5" s="1"/>
      <c r="E5" s="12"/>
      <c r="F5" s="14"/>
      <c r="G5" s="14"/>
      <c r="H5" s="12"/>
      <c r="I5" s="14"/>
      <c r="J5" s="14"/>
      <c r="K5" s="1"/>
      <c r="L5" s="1"/>
      <c r="M5" s="1"/>
    </row>
    <row r="6" spans="1:14" ht="18.75" x14ac:dyDescent="0.25">
      <c r="A6" s="25" t="s">
        <v>3</v>
      </c>
      <c r="B6" s="14"/>
      <c r="C6" s="14"/>
      <c r="D6" s="1"/>
      <c r="E6" s="12"/>
      <c r="F6" s="14"/>
      <c r="G6" s="14"/>
      <c r="H6" s="12"/>
      <c r="I6" s="14"/>
      <c r="J6" s="14"/>
      <c r="K6" s="1"/>
      <c r="L6" s="1"/>
      <c r="M6" s="1"/>
    </row>
    <row r="7" spans="1:14" x14ac:dyDescent="0.25">
      <c r="A7" s="2"/>
      <c r="B7" s="14"/>
      <c r="C7" s="14"/>
      <c r="D7" s="1"/>
      <c r="E7" s="12"/>
      <c r="F7" s="14"/>
      <c r="G7" s="14"/>
      <c r="H7" s="12"/>
      <c r="I7" s="14"/>
      <c r="J7" s="14"/>
      <c r="K7" s="1"/>
      <c r="L7" s="1"/>
      <c r="M7" s="1"/>
    </row>
    <row r="8" spans="1:14" s="3" customFormat="1" ht="37.5" x14ac:dyDescent="0.25">
      <c r="A8" s="91" t="s">
        <v>4</v>
      </c>
      <c r="B8" s="92"/>
      <c r="C8" s="19" t="s">
        <v>5</v>
      </c>
      <c r="D8" s="19" t="s">
        <v>6</v>
      </c>
      <c r="E8" s="19" t="s">
        <v>7</v>
      </c>
      <c r="F8" s="22" t="s">
        <v>8</v>
      </c>
      <c r="G8" s="22" t="s">
        <v>9</v>
      </c>
      <c r="H8" s="22" t="s">
        <v>10</v>
      </c>
      <c r="I8" s="22" t="s">
        <v>11</v>
      </c>
      <c r="J8" s="22" t="s">
        <v>12</v>
      </c>
      <c r="K8" s="20" t="s">
        <v>13</v>
      </c>
      <c r="L8" s="21" t="s">
        <v>14</v>
      </c>
      <c r="M8" s="20" t="s">
        <v>15</v>
      </c>
      <c r="N8" s="1"/>
    </row>
    <row r="9" spans="1:14" s="1" customFormat="1" ht="122.25" customHeight="1" x14ac:dyDescent="0.25">
      <c r="A9" s="93" t="s">
        <v>223</v>
      </c>
      <c r="B9" s="70" t="s">
        <v>224</v>
      </c>
      <c r="C9" s="70" t="s">
        <v>225</v>
      </c>
      <c r="D9" s="70" t="s">
        <v>226</v>
      </c>
      <c r="E9" s="94">
        <v>45899</v>
      </c>
      <c r="F9" s="38" t="s">
        <v>227</v>
      </c>
      <c r="G9" s="38" t="s">
        <v>228</v>
      </c>
      <c r="H9" s="88">
        <v>1</v>
      </c>
      <c r="I9" s="88">
        <v>0</v>
      </c>
      <c r="J9" s="88">
        <v>1</v>
      </c>
      <c r="K9" s="88" t="s">
        <v>229</v>
      </c>
      <c r="L9" s="95" t="s">
        <v>230</v>
      </c>
      <c r="M9" s="17"/>
    </row>
    <row r="10" spans="1:14" s="1" customFormat="1" ht="176.25" customHeight="1" x14ac:dyDescent="0.25">
      <c r="A10" s="84" t="s">
        <v>231</v>
      </c>
      <c r="B10" s="96" t="s">
        <v>232</v>
      </c>
      <c r="C10" s="96" t="s">
        <v>233</v>
      </c>
      <c r="D10" s="96" t="s">
        <v>234</v>
      </c>
      <c r="E10" s="97">
        <v>45991</v>
      </c>
      <c r="F10" s="38" t="s">
        <v>235</v>
      </c>
      <c r="G10" s="38" t="s">
        <v>236</v>
      </c>
      <c r="H10" s="116">
        <v>0</v>
      </c>
      <c r="I10" s="116">
        <f>(15/30)</f>
        <v>0.5</v>
      </c>
      <c r="J10" s="116">
        <f>(30/30)</f>
        <v>1</v>
      </c>
      <c r="K10" s="116">
        <f>(29/30)</f>
        <v>0.96666666666666667</v>
      </c>
      <c r="L10" s="98" t="s">
        <v>237</v>
      </c>
      <c r="M10" s="99" t="s">
        <v>238</v>
      </c>
    </row>
    <row r="11" spans="1:14" s="1" customFormat="1" ht="206.25" customHeight="1" x14ac:dyDescent="0.25">
      <c r="A11" s="84"/>
      <c r="B11" s="100"/>
      <c r="C11" s="100"/>
      <c r="D11" s="100"/>
      <c r="E11" s="101"/>
      <c r="F11" s="38" t="s">
        <v>239</v>
      </c>
      <c r="G11" s="38" t="s">
        <v>240</v>
      </c>
      <c r="H11" s="88">
        <v>0</v>
      </c>
      <c r="I11" s="88">
        <v>0</v>
      </c>
      <c r="J11" s="88">
        <v>15</v>
      </c>
      <c r="K11" s="88" t="s">
        <v>229</v>
      </c>
      <c r="L11" s="102"/>
      <c r="M11" s="103"/>
    </row>
    <row r="12" spans="1:14" s="1" customFormat="1" ht="225" x14ac:dyDescent="0.25">
      <c r="A12" s="84"/>
      <c r="B12" s="104" t="s">
        <v>241</v>
      </c>
      <c r="C12" s="104" t="s">
        <v>242</v>
      </c>
      <c r="D12" s="70" t="s">
        <v>243</v>
      </c>
      <c r="E12" s="105">
        <v>45991</v>
      </c>
      <c r="F12" s="114" t="s">
        <v>244</v>
      </c>
      <c r="G12" s="114" t="s">
        <v>245</v>
      </c>
      <c r="H12" s="115">
        <v>0</v>
      </c>
      <c r="I12" s="116">
        <f>+(10/16)</f>
        <v>0.625</v>
      </c>
      <c r="J12" s="116">
        <f>+(16/16)</f>
        <v>1</v>
      </c>
      <c r="K12" s="116">
        <f>+(12/16)</f>
        <v>0.75</v>
      </c>
      <c r="L12" s="106" t="s">
        <v>246</v>
      </c>
      <c r="M12" s="38" t="s">
        <v>247</v>
      </c>
    </row>
    <row r="13" spans="1:14" s="1" customFormat="1" ht="409.5" x14ac:dyDescent="0.25">
      <c r="A13" s="84"/>
      <c r="B13" s="70" t="s">
        <v>248</v>
      </c>
      <c r="C13" s="70" t="s">
        <v>249</v>
      </c>
      <c r="D13" s="70" t="s">
        <v>226</v>
      </c>
      <c r="E13" s="94">
        <v>45991</v>
      </c>
      <c r="F13" s="115" t="s">
        <v>250</v>
      </c>
      <c r="G13" s="115" t="s">
        <v>251</v>
      </c>
      <c r="H13" s="117" t="s">
        <v>252</v>
      </c>
      <c r="I13" s="116" t="s">
        <v>253</v>
      </c>
      <c r="J13" s="118">
        <v>0.6</v>
      </c>
      <c r="K13" s="119" t="s">
        <v>254</v>
      </c>
      <c r="L13" s="107" t="s">
        <v>255</v>
      </c>
      <c r="M13" s="108" t="s">
        <v>256</v>
      </c>
    </row>
    <row r="14" spans="1:14" s="1" customFormat="1" ht="206.25" x14ac:dyDescent="0.25">
      <c r="A14" s="84" t="s">
        <v>257</v>
      </c>
      <c r="B14" s="70" t="s">
        <v>258</v>
      </c>
      <c r="C14" s="70" t="s">
        <v>259</v>
      </c>
      <c r="D14" s="70" t="s">
        <v>260</v>
      </c>
      <c r="E14" s="94">
        <v>45991</v>
      </c>
      <c r="F14" s="115" t="s">
        <v>261</v>
      </c>
      <c r="G14" s="115" t="s">
        <v>262</v>
      </c>
      <c r="H14" s="115">
        <v>0</v>
      </c>
      <c r="I14" s="120">
        <v>2</v>
      </c>
      <c r="J14" s="120">
        <v>2</v>
      </c>
      <c r="K14" s="120">
        <v>3</v>
      </c>
      <c r="L14" s="106" t="s">
        <v>263</v>
      </c>
      <c r="M14" s="38" t="s">
        <v>264</v>
      </c>
    </row>
    <row r="15" spans="1:14" s="1" customFormat="1" ht="225" x14ac:dyDescent="0.25">
      <c r="A15" s="84"/>
      <c r="B15" s="70" t="s">
        <v>265</v>
      </c>
      <c r="C15" s="70" t="s">
        <v>266</v>
      </c>
      <c r="D15" s="70" t="s">
        <v>267</v>
      </c>
      <c r="E15" s="94">
        <v>45991</v>
      </c>
      <c r="F15" s="115" t="s">
        <v>268</v>
      </c>
      <c r="G15" s="115" t="s">
        <v>269</v>
      </c>
      <c r="H15" s="115" t="s">
        <v>270</v>
      </c>
      <c r="I15" s="120">
        <v>1</v>
      </c>
      <c r="J15" s="120">
        <v>1</v>
      </c>
      <c r="K15" s="120">
        <v>1</v>
      </c>
      <c r="L15" s="109" t="s">
        <v>271</v>
      </c>
      <c r="M15" s="110" t="s">
        <v>272</v>
      </c>
    </row>
    <row r="16" spans="1:14" ht="93.75" x14ac:dyDescent="0.25">
      <c r="A16" s="84" t="s">
        <v>273</v>
      </c>
      <c r="B16" s="70" t="s">
        <v>274</v>
      </c>
      <c r="C16" s="81" t="s">
        <v>275</v>
      </c>
      <c r="D16" s="70" t="s">
        <v>276</v>
      </c>
      <c r="E16" s="94">
        <v>45991</v>
      </c>
      <c r="F16" s="115" t="s">
        <v>277</v>
      </c>
      <c r="G16" s="115" t="s">
        <v>278</v>
      </c>
      <c r="H16" s="88">
        <v>0</v>
      </c>
      <c r="I16" s="88">
        <v>0</v>
      </c>
      <c r="J16" s="88">
        <v>1</v>
      </c>
      <c r="K16" s="88" t="s">
        <v>229</v>
      </c>
      <c r="L16" s="30" t="s">
        <v>279</v>
      </c>
      <c r="M16" s="30" t="s">
        <v>280</v>
      </c>
      <c r="N16"/>
    </row>
    <row r="17" spans="1:14" ht="83.25" customHeight="1" x14ac:dyDescent="0.25">
      <c r="A17" s="84"/>
      <c r="B17" s="70" t="s">
        <v>281</v>
      </c>
      <c r="C17" s="83"/>
      <c r="D17" s="70" t="s">
        <v>226</v>
      </c>
      <c r="E17" s="94">
        <v>46006</v>
      </c>
      <c r="F17" s="115" t="s">
        <v>282</v>
      </c>
      <c r="G17" s="115" t="s">
        <v>283</v>
      </c>
      <c r="H17" s="88">
        <v>0</v>
      </c>
      <c r="I17" s="88">
        <v>1</v>
      </c>
      <c r="J17" s="88">
        <v>1</v>
      </c>
      <c r="K17" s="88">
        <v>2</v>
      </c>
      <c r="L17" s="30" t="s">
        <v>284</v>
      </c>
      <c r="M17" s="30" t="s">
        <v>285</v>
      </c>
      <c r="N17"/>
    </row>
    <row r="18" spans="1:14" s="1" customFormat="1" ht="18.75" x14ac:dyDescent="0.25">
      <c r="A18" s="8"/>
      <c r="B18" s="15"/>
      <c r="C18" s="15"/>
      <c r="D18" s="9"/>
      <c r="E18" s="10"/>
      <c r="F18" s="15"/>
      <c r="G18" s="15"/>
      <c r="H18" s="10"/>
      <c r="I18" s="15"/>
      <c r="J18" s="15"/>
      <c r="K18" s="11"/>
      <c r="M18" s="111"/>
    </row>
    <row r="19" spans="1:14" s="1" customFormat="1" ht="15.75" x14ac:dyDescent="0.25">
      <c r="A19" s="4"/>
      <c r="B19" s="5"/>
      <c r="C19" s="5"/>
      <c r="D19" s="5"/>
      <c r="E19" s="6"/>
      <c r="F19" s="5"/>
      <c r="G19" s="5"/>
      <c r="H19" s="6"/>
      <c r="I19" s="5"/>
      <c r="J19" s="5"/>
      <c r="K19" s="6"/>
      <c r="L19" s="112"/>
      <c r="M19" s="112"/>
    </row>
  </sheetData>
  <mergeCells count="13">
    <mergeCell ref="A14:A15"/>
    <mergeCell ref="A16:A17"/>
    <mergeCell ref="C16:C17"/>
    <mergeCell ref="A1:M1"/>
    <mergeCell ref="A2:M2"/>
    <mergeCell ref="A8:B8"/>
    <mergeCell ref="A10:A13"/>
    <mergeCell ref="B10:B11"/>
    <mergeCell ref="C10:C11"/>
    <mergeCell ref="D10:D11"/>
    <mergeCell ref="E10:E11"/>
    <mergeCell ref="L10:L11"/>
    <mergeCell ref="M10:M11"/>
  </mergeCells>
  <printOptions horizontalCentered="1"/>
  <pageMargins left="1.1811023622047245" right="0.31496062992125984" top="0.74803149606299213" bottom="0.74803149606299213" header="0.31496062992125984" footer="0.31496062992125984"/>
  <pageSetup paperSize="5" scale="44" fitToHeight="0" orientation="landscape" r:id="rId1"/>
  <headerFooter>
    <oddFooter>&amp;LSeguimiento Plan Anticorrupción y de atención al ciudadano
Universidad de Antioquia
&amp;R&amp;P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11DF5-F362-4AE3-93E7-A19062DC7860}">
  <dimension ref="A1:N65"/>
  <sheetViews>
    <sheetView topLeftCell="C1" zoomScale="70" zoomScaleNormal="70" workbookViewId="0">
      <selection activeCell="H9" sqref="H9"/>
    </sheetView>
  </sheetViews>
  <sheetFormatPr baseColWidth="10" defaultColWidth="22.28515625" defaultRowHeight="15" zeroHeight="1" x14ac:dyDescent="0.25"/>
  <cols>
    <col min="1" max="1" width="33" customWidth="1"/>
    <col min="2" max="2" width="45.42578125" style="16" customWidth="1"/>
    <col min="3" max="3" width="38.28515625" style="16" customWidth="1"/>
    <col min="4" max="4" width="28.28515625" customWidth="1"/>
    <col min="5" max="5" width="19.140625" style="13" customWidth="1"/>
    <col min="6" max="6" width="20.5703125" style="47" customWidth="1"/>
    <col min="7" max="7" width="29.7109375" style="47" customWidth="1"/>
    <col min="8" max="8" width="16.28515625" style="13" customWidth="1"/>
    <col min="9" max="10" width="16.140625" style="16" customWidth="1"/>
    <col min="11" max="11" width="20.28515625" customWidth="1"/>
    <col min="12" max="12" width="68.140625" style="47" customWidth="1"/>
    <col min="13" max="13" width="35.5703125" style="51" customWidth="1"/>
    <col min="14" max="14" width="5.42578125" style="1" customWidth="1"/>
    <col min="15" max="18" width="12.42578125" customWidth="1"/>
    <col min="19" max="263" width="11.42578125" customWidth="1"/>
  </cols>
  <sheetData>
    <row r="1" spans="1:14" ht="32.25" customHeight="1" x14ac:dyDescent="0.25">
      <c r="A1" s="72" t="s">
        <v>0</v>
      </c>
      <c r="B1" s="73"/>
      <c r="C1" s="73"/>
      <c r="D1" s="73"/>
      <c r="E1" s="73"/>
      <c r="F1" s="73"/>
      <c r="G1" s="73"/>
      <c r="H1" s="73"/>
      <c r="I1" s="73"/>
      <c r="J1" s="73"/>
      <c r="K1" s="73"/>
      <c r="L1" s="73"/>
      <c r="M1" s="74"/>
    </row>
    <row r="2" spans="1:14" ht="26.25" customHeight="1" x14ac:dyDescent="0.25">
      <c r="A2" s="72" t="s">
        <v>1</v>
      </c>
      <c r="B2" s="73"/>
      <c r="C2" s="73"/>
      <c r="D2" s="73"/>
      <c r="E2" s="73"/>
      <c r="F2" s="73"/>
      <c r="G2" s="73"/>
      <c r="H2" s="73"/>
      <c r="I2" s="73"/>
      <c r="J2" s="73"/>
      <c r="K2" s="73"/>
      <c r="L2" s="73"/>
      <c r="M2" s="74"/>
    </row>
    <row r="3" spans="1:14" x14ac:dyDescent="0.25">
      <c r="A3" s="1"/>
      <c r="B3" s="14"/>
      <c r="C3" s="14"/>
      <c r="D3" s="1"/>
      <c r="E3" s="12"/>
      <c r="F3" s="43"/>
      <c r="G3" s="43"/>
      <c r="H3" s="12"/>
      <c r="I3" s="14"/>
      <c r="J3" s="14"/>
      <c r="K3" s="1"/>
      <c r="L3" s="43"/>
      <c r="M3" s="48"/>
    </row>
    <row r="4" spans="1:14" ht="18.75" x14ac:dyDescent="0.3">
      <c r="A4" s="26" t="s">
        <v>2</v>
      </c>
      <c r="B4" s="14"/>
      <c r="C4" s="14"/>
      <c r="D4" s="1"/>
      <c r="E4" s="12"/>
      <c r="F4" s="43"/>
      <c r="G4" s="43"/>
      <c r="H4" s="12"/>
      <c r="I4" s="14"/>
      <c r="J4" s="14"/>
      <c r="K4" s="1"/>
      <c r="L4" s="43"/>
      <c r="M4" s="48"/>
    </row>
    <row r="5" spans="1:14" x14ac:dyDescent="0.25">
      <c r="A5" s="1"/>
      <c r="B5" s="14"/>
      <c r="C5" s="14"/>
      <c r="D5" s="1"/>
      <c r="E5" s="12"/>
      <c r="F5" s="43"/>
      <c r="G5" s="43"/>
      <c r="H5" s="12"/>
      <c r="I5" s="14"/>
      <c r="J5" s="14"/>
      <c r="K5" s="1"/>
      <c r="L5" s="43"/>
      <c r="M5" s="48"/>
    </row>
    <row r="6" spans="1:14" ht="24.75" customHeight="1" x14ac:dyDescent="0.25">
      <c r="A6" s="25" t="s">
        <v>3</v>
      </c>
      <c r="B6" s="14"/>
      <c r="C6" s="14"/>
      <c r="D6" s="1"/>
      <c r="E6" s="12"/>
      <c r="F6" s="43"/>
      <c r="G6" s="43"/>
      <c r="H6" s="12"/>
      <c r="I6" s="14"/>
      <c r="J6" s="14"/>
      <c r="K6" s="1"/>
      <c r="L6" s="43"/>
      <c r="M6" s="48"/>
    </row>
    <row r="7" spans="1:14" x14ac:dyDescent="0.25">
      <c r="A7" s="2"/>
      <c r="B7" s="14"/>
      <c r="C7" s="14"/>
      <c r="D7" s="1"/>
      <c r="E7" s="12"/>
      <c r="F7" s="43"/>
      <c r="G7" s="43"/>
      <c r="H7" s="12"/>
      <c r="I7" s="14"/>
      <c r="J7" s="14"/>
      <c r="K7" s="1"/>
      <c r="L7" s="43"/>
      <c r="M7" s="48"/>
    </row>
    <row r="8" spans="1:14" s="3" customFormat="1" ht="48.75" customHeight="1" x14ac:dyDescent="0.25">
      <c r="A8" s="75" t="s">
        <v>4</v>
      </c>
      <c r="B8" s="76"/>
      <c r="C8" s="19" t="s">
        <v>5</v>
      </c>
      <c r="D8" s="19" t="s">
        <v>6</v>
      </c>
      <c r="E8" s="19" t="s">
        <v>7</v>
      </c>
      <c r="F8" s="67" t="s">
        <v>8</v>
      </c>
      <c r="G8" s="67" t="s">
        <v>9</v>
      </c>
      <c r="H8" s="22" t="s">
        <v>10</v>
      </c>
      <c r="I8" s="22" t="s">
        <v>11</v>
      </c>
      <c r="J8" s="22" t="s">
        <v>12</v>
      </c>
      <c r="K8" s="20" t="s">
        <v>13</v>
      </c>
      <c r="L8" s="68" t="s">
        <v>14</v>
      </c>
      <c r="M8" s="58" t="s">
        <v>15</v>
      </c>
      <c r="N8" s="1"/>
    </row>
    <row r="9" spans="1:14" s="1" customFormat="1" ht="131.25" x14ac:dyDescent="0.25">
      <c r="A9" s="24" t="s">
        <v>16</v>
      </c>
      <c r="B9" s="24" t="s">
        <v>17</v>
      </c>
      <c r="C9" s="24" t="s">
        <v>18</v>
      </c>
      <c r="D9" s="24" t="s">
        <v>19</v>
      </c>
      <c r="E9" s="29" t="s">
        <v>20</v>
      </c>
      <c r="F9" s="121" t="s">
        <v>21</v>
      </c>
      <c r="G9" s="122" t="s">
        <v>22</v>
      </c>
      <c r="H9" s="127">
        <v>0</v>
      </c>
      <c r="I9" s="127">
        <v>2</v>
      </c>
      <c r="J9" s="127">
        <v>2</v>
      </c>
      <c r="K9" s="127">
        <v>2</v>
      </c>
      <c r="L9" s="44" t="s">
        <v>23</v>
      </c>
      <c r="M9" s="69" t="s">
        <v>24</v>
      </c>
    </row>
    <row r="10" spans="1:14" s="1" customFormat="1" ht="112.5" x14ac:dyDescent="0.25">
      <c r="A10" s="71" t="s">
        <v>25</v>
      </c>
      <c r="B10" s="24" t="s">
        <v>26</v>
      </c>
      <c r="C10" s="24" t="s">
        <v>27</v>
      </c>
      <c r="D10" s="24" t="s">
        <v>28</v>
      </c>
      <c r="E10" s="27">
        <v>45931</v>
      </c>
      <c r="F10" s="123" t="s">
        <v>29</v>
      </c>
      <c r="G10" s="124" t="s">
        <v>29</v>
      </c>
      <c r="H10" s="128">
        <v>0</v>
      </c>
      <c r="I10" s="128">
        <v>4</v>
      </c>
      <c r="J10" s="128">
        <v>1</v>
      </c>
      <c r="K10" s="128">
        <v>4</v>
      </c>
      <c r="L10" s="45" t="s">
        <v>30</v>
      </c>
      <c r="M10" s="49" t="s">
        <v>31</v>
      </c>
    </row>
    <row r="11" spans="1:14" s="1" customFormat="1" ht="112.5" x14ac:dyDescent="0.25">
      <c r="A11" s="71"/>
      <c r="B11" s="24" t="s">
        <v>32</v>
      </c>
      <c r="C11" s="24" t="s">
        <v>33</v>
      </c>
      <c r="D11" s="24" t="s">
        <v>34</v>
      </c>
      <c r="E11" s="27">
        <v>45931</v>
      </c>
      <c r="F11" s="123" t="s">
        <v>35</v>
      </c>
      <c r="G11" s="124" t="s">
        <v>36</v>
      </c>
      <c r="H11" s="128">
        <v>0</v>
      </c>
      <c r="I11" s="128">
        <v>0</v>
      </c>
      <c r="J11" s="128">
        <v>1</v>
      </c>
      <c r="K11" s="128">
        <v>0</v>
      </c>
      <c r="L11" s="45" t="s">
        <v>37</v>
      </c>
      <c r="M11" s="56" t="s">
        <v>38</v>
      </c>
    </row>
    <row r="12" spans="1:14" s="1" customFormat="1" ht="93.75" x14ac:dyDescent="0.25">
      <c r="A12" s="71"/>
      <c r="B12" s="24" t="s">
        <v>39</v>
      </c>
      <c r="C12" s="24" t="s">
        <v>40</v>
      </c>
      <c r="D12" s="24" t="s">
        <v>41</v>
      </c>
      <c r="E12" s="28" t="s">
        <v>42</v>
      </c>
      <c r="F12" s="123" t="s">
        <v>21</v>
      </c>
      <c r="G12" s="124" t="s">
        <v>22</v>
      </c>
      <c r="H12" s="128">
        <v>0</v>
      </c>
      <c r="I12" s="128">
        <v>2</v>
      </c>
      <c r="J12" s="128">
        <v>2</v>
      </c>
      <c r="K12" s="128">
        <v>2</v>
      </c>
      <c r="L12" s="45" t="s">
        <v>43</v>
      </c>
      <c r="M12" s="49" t="s">
        <v>24</v>
      </c>
    </row>
    <row r="13" spans="1:14" s="1" customFormat="1" ht="112.5" x14ac:dyDescent="0.25">
      <c r="A13" s="71"/>
      <c r="B13" s="24" t="s">
        <v>44</v>
      </c>
      <c r="C13" s="24" t="s">
        <v>45</v>
      </c>
      <c r="D13" s="24" t="s">
        <v>46</v>
      </c>
      <c r="E13" s="28" t="s">
        <v>42</v>
      </c>
      <c r="F13" s="123" t="s">
        <v>47</v>
      </c>
      <c r="G13" s="124" t="s">
        <v>48</v>
      </c>
      <c r="H13" s="128">
        <v>0</v>
      </c>
      <c r="I13" s="128">
        <v>2</v>
      </c>
      <c r="J13" s="128">
        <v>2</v>
      </c>
      <c r="K13" s="128">
        <v>2</v>
      </c>
      <c r="L13" s="45" t="s">
        <v>49</v>
      </c>
      <c r="M13" s="56" t="s">
        <v>50</v>
      </c>
    </row>
    <row r="14" spans="1:14" s="1" customFormat="1" ht="75" x14ac:dyDescent="0.25">
      <c r="A14" s="71" t="s">
        <v>51</v>
      </c>
      <c r="B14" s="24" t="s">
        <v>52</v>
      </c>
      <c r="C14" s="24" t="s">
        <v>53</v>
      </c>
      <c r="D14" s="24" t="s">
        <v>54</v>
      </c>
      <c r="E14" s="27">
        <v>45992</v>
      </c>
      <c r="F14" s="125" t="s">
        <v>55</v>
      </c>
      <c r="G14" s="126" t="s">
        <v>56</v>
      </c>
      <c r="H14" s="129">
        <v>0</v>
      </c>
      <c r="I14" s="130">
        <v>0.48</v>
      </c>
      <c r="J14" s="130">
        <v>0.52</v>
      </c>
      <c r="K14" s="130">
        <v>0.48</v>
      </c>
      <c r="L14" s="45" t="s">
        <v>57</v>
      </c>
      <c r="M14" s="56" t="s">
        <v>58</v>
      </c>
    </row>
    <row r="15" spans="1:14" s="1" customFormat="1" ht="87.75" customHeight="1" x14ac:dyDescent="0.25">
      <c r="A15" s="71"/>
      <c r="B15" s="24" t="s">
        <v>59</v>
      </c>
      <c r="C15" s="24" t="s">
        <v>60</v>
      </c>
      <c r="D15" s="24" t="s">
        <v>61</v>
      </c>
      <c r="E15" s="27">
        <v>45870</v>
      </c>
      <c r="F15" s="125" t="s">
        <v>55</v>
      </c>
      <c r="G15" s="126" t="s">
        <v>62</v>
      </c>
      <c r="H15" s="129">
        <v>0</v>
      </c>
      <c r="I15" s="130">
        <v>0.55000000000000004</v>
      </c>
      <c r="J15" s="130">
        <v>0.45</v>
      </c>
      <c r="K15" s="130">
        <v>0.63</v>
      </c>
      <c r="L15" s="45" t="s">
        <v>63</v>
      </c>
      <c r="M15" s="56" t="s">
        <v>58</v>
      </c>
    </row>
    <row r="16" spans="1:14" s="48" customFormat="1" ht="236.25" customHeight="1" x14ac:dyDescent="0.25">
      <c r="A16" s="71"/>
      <c r="B16" s="52" t="s">
        <v>64</v>
      </c>
      <c r="C16" s="52" t="s">
        <v>65</v>
      </c>
      <c r="D16" s="52" t="s">
        <v>66</v>
      </c>
      <c r="E16" s="53">
        <v>45962</v>
      </c>
      <c r="F16" s="123" t="s">
        <v>67</v>
      </c>
      <c r="G16" s="124" t="s">
        <v>68</v>
      </c>
      <c r="H16" s="128">
        <v>0</v>
      </c>
      <c r="I16" s="128">
        <v>1</v>
      </c>
      <c r="J16" s="128">
        <v>1</v>
      </c>
      <c r="K16" s="128">
        <v>1</v>
      </c>
      <c r="L16" s="45" t="s">
        <v>69</v>
      </c>
      <c r="M16" s="56" t="s">
        <v>70</v>
      </c>
    </row>
    <row r="17" spans="1:13" s="48" customFormat="1" ht="187.5" x14ac:dyDescent="0.25">
      <c r="A17" s="71" t="s">
        <v>71</v>
      </c>
      <c r="B17" s="52" t="s">
        <v>72</v>
      </c>
      <c r="C17" s="52" t="s">
        <v>73</v>
      </c>
      <c r="D17" s="52" t="s">
        <v>74</v>
      </c>
      <c r="E17" s="53">
        <v>45870</v>
      </c>
      <c r="F17" s="123" t="s">
        <v>75</v>
      </c>
      <c r="G17" s="124" t="s">
        <v>76</v>
      </c>
      <c r="H17" s="128">
        <v>0</v>
      </c>
      <c r="I17" s="128">
        <v>0</v>
      </c>
      <c r="J17" s="128">
        <v>1</v>
      </c>
      <c r="K17" s="128">
        <v>1</v>
      </c>
      <c r="L17" s="45" t="s">
        <v>77</v>
      </c>
      <c r="M17" s="56" t="s">
        <v>78</v>
      </c>
    </row>
    <row r="18" spans="1:13" s="1" customFormat="1" ht="93.75" x14ac:dyDescent="0.25">
      <c r="A18" s="71"/>
      <c r="B18" s="24" t="s">
        <v>79</v>
      </c>
      <c r="C18" s="24" t="s">
        <v>80</v>
      </c>
      <c r="D18" s="24" t="s">
        <v>74</v>
      </c>
      <c r="E18" s="27">
        <v>45992</v>
      </c>
      <c r="F18" s="123" t="s">
        <v>81</v>
      </c>
      <c r="G18" s="124" t="s">
        <v>82</v>
      </c>
      <c r="H18" s="128">
        <v>0</v>
      </c>
      <c r="I18" s="128">
        <v>0</v>
      </c>
      <c r="J18" s="128">
        <v>2</v>
      </c>
      <c r="K18" s="128">
        <v>0</v>
      </c>
      <c r="L18" s="45" t="s">
        <v>83</v>
      </c>
      <c r="M18" s="56" t="s">
        <v>84</v>
      </c>
    </row>
    <row r="19" spans="1:13" s="1" customFormat="1" ht="112.5" x14ac:dyDescent="0.25">
      <c r="A19" s="71"/>
      <c r="B19" s="24" t="s">
        <v>85</v>
      </c>
      <c r="C19" s="24" t="s">
        <v>86</v>
      </c>
      <c r="D19" s="24" t="s">
        <v>87</v>
      </c>
      <c r="E19" s="27">
        <v>45962</v>
      </c>
      <c r="F19" s="123" t="s">
        <v>35</v>
      </c>
      <c r="G19" s="124" t="s">
        <v>36</v>
      </c>
      <c r="H19" s="128">
        <v>0</v>
      </c>
      <c r="I19" s="128">
        <v>0</v>
      </c>
      <c r="J19" s="128">
        <v>1</v>
      </c>
      <c r="K19" s="128">
        <v>0</v>
      </c>
      <c r="L19" s="45" t="s">
        <v>88</v>
      </c>
      <c r="M19" s="56" t="s">
        <v>38</v>
      </c>
    </row>
    <row r="20" spans="1:13" s="1" customFormat="1" ht="75" x14ac:dyDescent="0.25">
      <c r="A20" s="24" t="s">
        <v>89</v>
      </c>
      <c r="B20" s="24" t="s">
        <v>90</v>
      </c>
      <c r="C20" s="24" t="s">
        <v>91</v>
      </c>
      <c r="D20" s="24" t="s">
        <v>92</v>
      </c>
      <c r="E20" s="28" t="s">
        <v>42</v>
      </c>
      <c r="F20" s="123" t="s">
        <v>21</v>
      </c>
      <c r="G20" s="124" t="s">
        <v>22</v>
      </c>
      <c r="H20" s="128">
        <v>0</v>
      </c>
      <c r="I20" s="128">
        <v>2</v>
      </c>
      <c r="J20" s="128">
        <v>2</v>
      </c>
      <c r="K20" s="128">
        <v>2</v>
      </c>
      <c r="L20" s="45" t="s">
        <v>93</v>
      </c>
      <c r="M20" s="49" t="s">
        <v>24</v>
      </c>
    </row>
    <row r="21" spans="1:13" s="1" customFormat="1" ht="18.75" x14ac:dyDescent="0.25">
      <c r="A21" s="8"/>
      <c r="B21" s="15"/>
      <c r="C21" s="15"/>
      <c r="D21" s="9"/>
      <c r="E21" s="10"/>
      <c r="F21" s="65"/>
      <c r="G21" s="65"/>
      <c r="H21" s="10"/>
      <c r="I21" s="15"/>
      <c r="J21" s="15"/>
      <c r="K21" s="11"/>
      <c r="L21" s="43"/>
      <c r="M21" s="50"/>
    </row>
    <row r="22" spans="1:13" s="1" customFormat="1" ht="44.25" customHeight="1" x14ac:dyDescent="0.25">
      <c r="A22" s="4"/>
      <c r="B22" s="5"/>
      <c r="C22" s="5"/>
      <c r="D22" s="5"/>
      <c r="E22" s="6"/>
      <c r="F22" s="66"/>
      <c r="G22" s="66"/>
      <c r="H22" s="6"/>
      <c r="I22" s="5"/>
      <c r="J22" s="5"/>
      <c r="K22" s="6"/>
      <c r="L22" s="46"/>
      <c r="M22" s="46"/>
    </row>
    <row r="23" spans="1:13" ht="0" hidden="1" customHeight="1" x14ac:dyDescent="0.25"/>
    <row r="24" spans="1:13" ht="0" hidden="1" customHeight="1" x14ac:dyDescent="0.25">
      <c r="B24" s="16" t="s">
        <v>94</v>
      </c>
    </row>
    <row r="25" spans="1:13" ht="0" hidden="1" customHeight="1" x14ac:dyDescent="0.25"/>
    <row r="26" spans="1:13" ht="0" hidden="1" customHeight="1" x14ac:dyDescent="0.25"/>
    <row r="27" spans="1:13" ht="0" hidden="1" customHeight="1" x14ac:dyDescent="0.25"/>
    <row r="28" spans="1:13" ht="0" hidden="1" customHeight="1" x14ac:dyDescent="0.25"/>
    <row r="29" spans="1:13" ht="0" hidden="1" customHeight="1" x14ac:dyDescent="0.25"/>
    <row r="30" spans="1:13" ht="0" hidden="1" customHeight="1" x14ac:dyDescent="0.25"/>
    <row r="31" spans="1:13" ht="0" hidden="1" customHeight="1" x14ac:dyDescent="0.25"/>
    <row r="32" spans="1:13" ht="0" hidden="1"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4" ht="0" hidden="1"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sheetData>
  <mergeCells count="6">
    <mergeCell ref="A14:A16"/>
    <mergeCell ref="A17:A19"/>
    <mergeCell ref="A10:A13"/>
    <mergeCell ref="A1:M1"/>
    <mergeCell ref="A2:M2"/>
    <mergeCell ref="A8:B8"/>
  </mergeCells>
  <hyperlinks>
    <hyperlink ref="M9" r:id="rId1" xr:uid="{022D765F-C876-45BE-8E25-3BFC767DEF2A}"/>
    <hyperlink ref="M10" r:id="rId2" xr:uid="{2AA0D450-BC5A-4E9D-BCA7-8291C942CFA6}"/>
    <hyperlink ref="M12" r:id="rId3" xr:uid="{9FEE8708-D4CA-4CFD-9AEE-0113034422EE}"/>
    <hyperlink ref="M20" r:id="rId4" xr:uid="{50122129-0B25-4C25-A0C2-40F5553CB9F3}"/>
  </hyperlinks>
  <pageMargins left="0.7" right="0.7" top="0.75" bottom="0.75" header="0.3" footer="0.3"/>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580C-F0E3-40F1-90C4-8F3105670C59}">
  <dimension ref="A1:N23"/>
  <sheetViews>
    <sheetView zoomScale="70" zoomScaleNormal="70" workbookViewId="0">
      <selection activeCell="L9" sqref="L9"/>
    </sheetView>
  </sheetViews>
  <sheetFormatPr baseColWidth="10" defaultColWidth="22.28515625" defaultRowHeight="15" zeroHeight="1" x14ac:dyDescent="0.25"/>
  <cols>
    <col min="1" max="1" width="33" customWidth="1"/>
    <col min="2" max="2" width="45.42578125" style="16" customWidth="1"/>
    <col min="3" max="3" width="38.28515625" style="16" customWidth="1"/>
    <col min="4" max="4" width="28.28515625" customWidth="1"/>
    <col min="5" max="5" width="19.140625" style="13" customWidth="1"/>
    <col min="6" max="6" width="20.5703125" style="16" customWidth="1"/>
    <col min="7" max="7" width="29.7109375" style="16" customWidth="1"/>
    <col min="8" max="8" width="16.28515625" style="13" customWidth="1"/>
    <col min="9" max="10" width="16.140625" style="16" customWidth="1"/>
    <col min="11" max="11" width="20.28515625" customWidth="1"/>
    <col min="12" max="12" width="68.140625" customWidth="1"/>
    <col min="13" max="13" width="35.5703125" customWidth="1"/>
    <col min="14" max="14" width="5.42578125" style="1" customWidth="1"/>
    <col min="15" max="18" width="12.42578125" customWidth="1"/>
    <col min="19" max="263" width="11.42578125" customWidth="1"/>
  </cols>
  <sheetData>
    <row r="1" spans="1:14" ht="32.25" customHeight="1" x14ac:dyDescent="0.25">
      <c r="A1" s="72" t="s">
        <v>0</v>
      </c>
      <c r="B1" s="73"/>
      <c r="C1" s="73"/>
      <c r="D1" s="73"/>
      <c r="E1" s="73"/>
      <c r="F1" s="73"/>
      <c r="G1" s="73"/>
      <c r="H1" s="73"/>
      <c r="I1" s="73"/>
      <c r="J1" s="73"/>
      <c r="K1" s="73"/>
      <c r="L1" s="73"/>
      <c r="M1" s="74"/>
    </row>
    <row r="2" spans="1:14" ht="26.25" customHeight="1" x14ac:dyDescent="0.25">
      <c r="A2" s="72" t="s">
        <v>1</v>
      </c>
      <c r="B2" s="73"/>
      <c r="C2" s="73"/>
      <c r="D2" s="73"/>
      <c r="E2" s="73"/>
      <c r="F2" s="73"/>
      <c r="G2" s="73"/>
      <c r="H2" s="73"/>
      <c r="I2" s="73"/>
      <c r="J2" s="73"/>
      <c r="K2" s="73"/>
      <c r="L2" s="73"/>
      <c r="M2" s="74"/>
    </row>
    <row r="3" spans="1:14" x14ac:dyDescent="0.25">
      <c r="A3" s="1"/>
      <c r="B3" s="14"/>
      <c r="C3" s="14"/>
      <c r="D3" s="1"/>
      <c r="E3" s="12"/>
      <c r="F3" s="14"/>
      <c r="G3" s="14"/>
      <c r="H3" s="12"/>
      <c r="I3" s="14"/>
      <c r="J3" s="14"/>
      <c r="K3" s="1"/>
      <c r="L3" s="1"/>
      <c r="M3" s="1"/>
    </row>
    <row r="4" spans="1:14" ht="18.75" x14ac:dyDescent="0.3">
      <c r="A4" s="26" t="s">
        <v>286</v>
      </c>
      <c r="B4" s="14"/>
      <c r="C4" s="14"/>
      <c r="D4" s="1"/>
      <c r="E4" s="12"/>
      <c r="F4" s="14"/>
      <c r="G4" s="14"/>
      <c r="H4" s="12"/>
      <c r="I4" s="14"/>
      <c r="J4" s="14"/>
      <c r="K4" s="1"/>
      <c r="L4" s="1"/>
      <c r="M4" s="1"/>
    </row>
    <row r="5" spans="1:14" x14ac:dyDescent="0.25">
      <c r="A5" s="1"/>
      <c r="B5" s="14"/>
      <c r="C5" s="14"/>
      <c r="D5" s="1"/>
      <c r="E5" s="12"/>
      <c r="F5" s="14"/>
      <c r="G5" s="14"/>
      <c r="H5" s="12"/>
      <c r="I5" s="14"/>
      <c r="J5" s="14"/>
      <c r="K5" s="1"/>
      <c r="L5" s="1"/>
      <c r="M5" s="1"/>
    </row>
    <row r="6" spans="1:14" ht="24.75" customHeight="1" x14ac:dyDescent="0.25">
      <c r="A6" s="25" t="s">
        <v>3</v>
      </c>
      <c r="B6" s="14"/>
      <c r="C6" s="14"/>
      <c r="D6" s="1"/>
      <c r="E6" s="12"/>
      <c r="F6" s="14"/>
      <c r="G6" s="14"/>
      <c r="H6" s="12"/>
      <c r="I6" s="14"/>
      <c r="J6" s="14"/>
      <c r="K6" s="1"/>
      <c r="L6" s="1"/>
      <c r="M6" s="1"/>
    </row>
    <row r="7" spans="1:14" x14ac:dyDescent="0.25">
      <c r="A7" s="2"/>
      <c r="B7" s="14"/>
      <c r="C7" s="14"/>
      <c r="D7" s="1"/>
      <c r="E7" s="12"/>
      <c r="F7" s="14"/>
      <c r="G7" s="14"/>
      <c r="H7" s="12"/>
      <c r="I7" s="14"/>
      <c r="J7" s="14"/>
      <c r="K7" s="1"/>
      <c r="L7" s="1"/>
      <c r="M7" s="1"/>
    </row>
    <row r="8" spans="1:14" s="3" customFormat="1" ht="48.75" customHeight="1" x14ac:dyDescent="0.25">
      <c r="A8" s="75" t="s">
        <v>4</v>
      </c>
      <c r="B8" s="76"/>
      <c r="C8" s="19" t="s">
        <v>5</v>
      </c>
      <c r="D8" s="19" t="s">
        <v>6</v>
      </c>
      <c r="E8" s="19" t="s">
        <v>7</v>
      </c>
      <c r="F8" s="22" t="s">
        <v>8</v>
      </c>
      <c r="G8" s="22" t="s">
        <v>9</v>
      </c>
      <c r="H8" s="22" t="s">
        <v>10</v>
      </c>
      <c r="I8" s="22" t="s">
        <v>11</v>
      </c>
      <c r="J8" s="22" t="s">
        <v>12</v>
      </c>
      <c r="K8" s="20" t="s">
        <v>13</v>
      </c>
      <c r="L8" s="21" t="s">
        <v>14</v>
      </c>
      <c r="M8" s="20" t="s">
        <v>15</v>
      </c>
      <c r="N8" s="1"/>
    </row>
    <row r="9" spans="1:14" s="1" customFormat="1" ht="126.75" customHeight="1" x14ac:dyDescent="0.25">
      <c r="A9" s="93" t="s">
        <v>287</v>
      </c>
      <c r="B9" s="93" t="s">
        <v>288</v>
      </c>
      <c r="C9" s="93" t="s">
        <v>289</v>
      </c>
      <c r="D9" s="93" t="s">
        <v>290</v>
      </c>
      <c r="E9" s="94">
        <v>45991</v>
      </c>
      <c r="F9" s="88" t="s">
        <v>291</v>
      </c>
      <c r="G9" s="88" t="s">
        <v>291</v>
      </c>
      <c r="H9" s="113">
        <v>0</v>
      </c>
      <c r="I9" s="113">
        <v>0.8</v>
      </c>
      <c r="J9" s="113">
        <v>1</v>
      </c>
      <c r="K9" s="113">
        <v>0.9</v>
      </c>
      <c r="L9" s="30" t="s">
        <v>293</v>
      </c>
      <c r="M9" s="140" t="s">
        <v>292</v>
      </c>
    </row>
    <row r="10" spans="1:14" x14ac:dyDescent="0.25"/>
    <row r="11" spans="1:14" x14ac:dyDescent="0.25"/>
    <row r="12" spans="1:14" x14ac:dyDescent="0.25"/>
    <row r="13" spans="1:14" x14ac:dyDescent="0.25"/>
    <row r="14" spans="1:14" x14ac:dyDescent="0.25"/>
    <row r="15" spans="1:14" x14ac:dyDescent="0.25"/>
    <row r="17" x14ac:dyDescent="0.25"/>
    <row r="18" x14ac:dyDescent="0.25"/>
    <row r="19" x14ac:dyDescent="0.25"/>
    <row r="20" x14ac:dyDescent="0.25"/>
    <row r="21" x14ac:dyDescent="0.25"/>
    <row r="22" x14ac:dyDescent="0.25"/>
    <row r="23" x14ac:dyDescent="0.25"/>
  </sheetData>
  <mergeCells count="3">
    <mergeCell ref="A1:M1"/>
    <mergeCell ref="A2:M2"/>
    <mergeCell ref="A8:B8"/>
  </mergeCells>
  <hyperlinks>
    <hyperlink ref="M9" r:id="rId1" xr:uid="{8390F6CC-BFCF-4B9E-B9C7-8C0E9F1E5AEC}"/>
  </hyperlinks>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D2E37-4AEC-44FA-ADF1-C14A7899A124}">
  <dimension ref="A1:N37"/>
  <sheetViews>
    <sheetView topLeftCell="E1" zoomScale="70" zoomScaleNormal="70" workbookViewId="0">
      <selection activeCell="L9" sqref="L9"/>
    </sheetView>
  </sheetViews>
  <sheetFormatPr baseColWidth="10" defaultColWidth="22.28515625" defaultRowHeight="15" zeroHeight="1" x14ac:dyDescent="0.25"/>
  <cols>
    <col min="1" max="1" width="33" customWidth="1"/>
    <col min="2" max="2" width="45.42578125" style="16" customWidth="1"/>
    <col min="3" max="3" width="38.28515625" style="16" customWidth="1"/>
    <col min="4" max="4" width="28.28515625" customWidth="1"/>
    <col min="5" max="5" width="19.140625" style="13" customWidth="1"/>
    <col min="6" max="6" width="20.5703125" style="47" customWidth="1"/>
    <col min="7" max="7" width="29.7109375" style="47" customWidth="1"/>
    <col min="8" max="8" width="16.28515625" style="13" customWidth="1"/>
    <col min="9" max="10" width="16.140625" style="16" customWidth="1"/>
    <col min="11" max="11" width="20.28515625" customWidth="1"/>
    <col min="12" max="12" width="68.140625" style="51" customWidth="1"/>
    <col min="13" max="13" width="35.5703125" style="51" customWidth="1"/>
    <col min="14" max="14" width="5.42578125" style="1" customWidth="1"/>
    <col min="15" max="18" width="12.42578125" customWidth="1"/>
    <col min="19" max="263" width="11.42578125" customWidth="1"/>
  </cols>
  <sheetData>
    <row r="1" spans="1:14" ht="32.25" customHeight="1" x14ac:dyDescent="0.25">
      <c r="A1" s="72" t="s">
        <v>0</v>
      </c>
      <c r="B1" s="73"/>
      <c r="C1" s="73"/>
      <c r="D1" s="73"/>
      <c r="E1" s="73"/>
      <c r="F1" s="73"/>
      <c r="G1" s="73"/>
      <c r="H1" s="73"/>
      <c r="I1" s="73"/>
      <c r="J1" s="73"/>
      <c r="K1" s="73"/>
      <c r="L1" s="73"/>
      <c r="M1" s="74"/>
    </row>
    <row r="2" spans="1:14" ht="26.25" customHeight="1" x14ac:dyDescent="0.25">
      <c r="A2" s="72" t="s">
        <v>1</v>
      </c>
      <c r="B2" s="73"/>
      <c r="C2" s="73"/>
      <c r="D2" s="73"/>
      <c r="E2" s="73"/>
      <c r="F2" s="73"/>
      <c r="G2" s="73"/>
      <c r="H2" s="73"/>
      <c r="I2" s="73"/>
      <c r="J2" s="73"/>
      <c r="K2" s="73"/>
      <c r="L2" s="73"/>
      <c r="M2" s="74"/>
    </row>
    <row r="3" spans="1:14" x14ac:dyDescent="0.25">
      <c r="A3" s="1"/>
      <c r="B3" s="14"/>
      <c r="C3" s="14"/>
      <c r="D3" s="1"/>
      <c r="E3" s="12"/>
      <c r="F3" s="43"/>
      <c r="G3" s="43"/>
      <c r="H3" s="12"/>
      <c r="I3" s="14"/>
      <c r="J3" s="14"/>
      <c r="K3" s="1"/>
      <c r="L3" s="48"/>
      <c r="M3" s="48"/>
    </row>
    <row r="4" spans="1:14" ht="18.75" x14ac:dyDescent="0.3">
      <c r="A4" s="26" t="s">
        <v>95</v>
      </c>
      <c r="B4" s="14"/>
      <c r="C4" s="14"/>
      <c r="D4" s="1"/>
      <c r="E4" s="12"/>
      <c r="F4" s="43"/>
      <c r="G4" s="43"/>
      <c r="H4" s="12"/>
      <c r="I4" s="14"/>
      <c r="J4" s="14"/>
      <c r="K4" s="1"/>
      <c r="L4" s="48"/>
      <c r="M4" s="48"/>
    </row>
    <row r="5" spans="1:14" x14ac:dyDescent="0.25">
      <c r="A5" s="1"/>
      <c r="B5" s="14"/>
      <c r="C5" s="14"/>
      <c r="D5" s="1"/>
      <c r="E5" s="12"/>
      <c r="F5" s="43"/>
      <c r="G5" s="43"/>
      <c r="H5" s="12"/>
      <c r="I5" s="14"/>
      <c r="J5" s="14"/>
      <c r="K5" s="1"/>
      <c r="L5" s="48"/>
      <c r="M5" s="48"/>
    </row>
    <row r="6" spans="1:14" ht="24.75" customHeight="1" x14ac:dyDescent="0.25">
      <c r="A6" s="25" t="s">
        <v>3</v>
      </c>
      <c r="B6" s="14"/>
      <c r="C6" s="14"/>
      <c r="D6" s="1"/>
      <c r="E6" s="12"/>
      <c r="F6" s="43"/>
      <c r="G6" s="43"/>
      <c r="H6" s="12"/>
      <c r="I6" s="14"/>
      <c r="J6" s="14"/>
      <c r="K6" s="1"/>
      <c r="L6" s="48"/>
      <c r="M6" s="48"/>
    </row>
    <row r="7" spans="1:14" x14ac:dyDescent="0.25">
      <c r="A7" s="2"/>
      <c r="B7" s="14"/>
      <c r="C7" s="14"/>
      <c r="D7" s="1"/>
      <c r="E7" s="12"/>
      <c r="F7" s="43"/>
      <c r="G7" s="43"/>
      <c r="H7" s="12"/>
      <c r="I7" s="14"/>
      <c r="J7" s="14"/>
      <c r="K7" s="1"/>
      <c r="L7" s="48"/>
      <c r="M7" s="48"/>
    </row>
    <row r="8" spans="1:14" s="3" customFormat="1" ht="48.75" customHeight="1" x14ac:dyDescent="0.25">
      <c r="A8" s="75" t="s">
        <v>4</v>
      </c>
      <c r="B8" s="76"/>
      <c r="C8" s="19" t="s">
        <v>5</v>
      </c>
      <c r="D8" s="19" t="s">
        <v>6</v>
      </c>
      <c r="E8" s="19" t="s">
        <v>7</v>
      </c>
      <c r="F8" s="64" t="s">
        <v>8</v>
      </c>
      <c r="G8" s="64" t="s">
        <v>9</v>
      </c>
      <c r="H8" s="22" t="s">
        <v>10</v>
      </c>
      <c r="I8" s="22" t="s">
        <v>11</v>
      </c>
      <c r="J8" s="22" t="s">
        <v>12</v>
      </c>
      <c r="K8" s="20" t="s">
        <v>13</v>
      </c>
      <c r="L8" s="54" t="s">
        <v>14</v>
      </c>
      <c r="M8" s="58" t="s">
        <v>15</v>
      </c>
      <c r="N8" s="1"/>
    </row>
    <row r="9" spans="1:14" s="1" customFormat="1" ht="150" x14ac:dyDescent="0.25">
      <c r="A9" s="77" t="s">
        <v>96</v>
      </c>
      <c r="B9" s="24" t="s">
        <v>97</v>
      </c>
      <c r="C9" s="24" t="s">
        <v>98</v>
      </c>
      <c r="D9" s="24" t="s">
        <v>99</v>
      </c>
      <c r="E9" s="28" t="s">
        <v>100</v>
      </c>
      <c r="F9" s="121" t="s">
        <v>101</v>
      </c>
      <c r="G9" s="122" t="s">
        <v>102</v>
      </c>
      <c r="H9" s="131">
        <v>0</v>
      </c>
      <c r="I9" s="131">
        <v>0</v>
      </c>
      <c r="J9" s="131">
        <v>90</v>
      </c>
      <c r="K9" s="131">
        <v>88</v>
      </c>
      <c r="L9" s="55" t="s">
        <v>103</v>
      </c>
      <c r="M9" s="55" t="s">
        <v>104</v>
      </c>
    </row>
    <row r="10" spans="1:14" s="1" customFormat="1" ht="112.5" x14ac:dyDescent="0.25">
      <c r="A10" s="78"/>
      <c r="B10" s="24" t="s">
        <v>105</v>
      </c>
      <c r="C10" s="24" t="s">
        <v>106</v>
      </c>
      <c r="D10" s="24" t="s">
        <v>107</v>
      </c>
      <c r="E10" s="29" t="s">
        <v>42</v>
      </c>
      <c r="F10" s="123" t="s">
        <v>21</v>
      </c>
      <c r="G10" s="124" t="s">
        <v>22</v>
      </c>
      <c r="H10" s="128">
        <v>0</v>
      </c>
      <c r="I10" s="128">
        <v>2</v>
      </c>
      <c r="J10" s="128">
        <v>2</v>
      </c>
      <c r="K10" s="128">
        <v>2</v>
      </c>
      <c r="L10" s="56" t="s">
        <v>108</v>
      </c>
      <c r="M10" s="49" t="s">
        <v>24</v>
      </c>
    </row>
    <row r="11" spans="1:14" s="1" customFormat="1" ht="206.25" x14ac:dyDescent="0.25">
      <c r="A11" s="78"/>
      <c r="B11" s="24" t="s">
        <v>109</v>
      </c>
      <c r="C11" s="24" t="s">
        <v>110</v>
      </c>
      <c r="D11" s="24" t="s">
        <v>111</v>
      </c>
      <c r="E11" s="28" t="s">
        <v>42</v>
      </c>
      <c r="F11" s="123" t="s">
        <v>112</v>
      </c>
      <c r="G11" s="124" t="s">
        <v>113</v>
      </c>
      <c r="H11" s="129">
        <v>0</v>
      </c>
      <c r="I11" s="130">
        <v>0.5</v>
      </c>
      <c r="J11" s="130">
        <v>0.5</v>
      </c>
      <c r="K11" s="130">
        <v>0.66</v>
      </c>
      <c r="L11" s="57" t="s">
        <v>114</v>
      </c>
      <c r="M11" s="49" t="s">
        <v>115</v>
      </c>
    </row>
    <row r="12" spans="1:14" s="1" customFormat="1" ht="248.25" customHeight="1" x14ac:dyDescent="0.25">
      <c r="A12" s="78"/>
      <c r="B12" s="24" t="s">
        <v>116</v>
      </c>
      <c r="C12" s="24" t="s">
        <v>117</v>
      </c>
      <c r="D12" s="24" t="s">
        <v>118</v>
      </c>
      <c r="E12" s="27">
        <v>45992</v>
      </c>
      <c r="F12" s="123" t="s">
        <v>119</v>
      </c>
      <c r="G12" s="124" t="s">
        <v>120</v>
      </c>
      <c r="H12" s="128">
        <v>0</v>
      </c>
      <c r="I12" s="128">
        <v>1</v>
      </c>
      <c r="J12" s="128">
        <v>1</v>
      </c>
      <c r="K12" s="129">
        <v>1</v>
      </c>
      <c r="L12" s="56" t="s">
        <v>121</v>
      </c>
      <c r="M12" s="49" t="s">
        <v>122</v>
      </c>
    </row>
    <row r="13" spans="1:14" s="1" customFormat="1" ht="75" x14ac:dyDescent="0.25">
      <c r="A13" s="79"/>
      <c r="B13" s="33" t="s">
        <v>123</v>
      </c>
      <c r="C13" s="40" t="s">
        <v>124</v>
      </c>
      <c r="D13" s="33" t="s">
        <v>125</v>
      </c>
      <c r="E13" s="59">
        <v>45992</v>
      </c>
      <c r="F13" s="125" t="s">
        <v>55</v>
      </c>
      <c r="G13" s="126" t="s">
        <v>126</v>
      </c>
      <c r="H13" s="129">
        <v>0</v>
      </c>
      <c r="I13" s="130">
        <v>0.5</v>
      </c>
      <c r="J13" s="130">
        <v>0.5</v>
      </c>
      <c r="K13" s="130">
        <v>0.98</v>
      </c>
      <c r="L13" s="42" t="s">
        <v>127</v>
      </c>
      <c r="M13" s="42" t="s">
        <v>128</v>
      </c>
    </row>
    <row r="14" spans="1:14" x14ac:dyDescent="0.25"/>
    <row r="15" spans="1:14" x14ac:dyDescent="0.25"/>
    <row r="16" spans="1:14"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sheetData>
  <mergeCells count="4">
    <mergeCell ref="A9:A13"/>
    <mergeCell ref="A1:M1"/>
    <mergeCell ref="A2:M2"/>
    <mergeCell ref="A8:B8"/>
  </mergeCells>
  <hyperlinks>
    <hyperlink ref="M10" r:id="rId1" xr:uid="{A1F3FD9F-B6F9-4BD8-976F-572E10C5432C}"/>
    <hyperlink ref="M11" r:id="rId2" xr:uid="{B1F49148-98D7-4015-988B-F61C1A94F2E3}"/>
    <hyperlink ref="M12" r:id="rId3" display="https://www.udea.edu.co/wps/portal/udea/web/generales/interna/!ut/p/z1/vVTbcoIwEP0VfegjkwuB4CNFxooXvF_y4kSISgsElWr9-0Jrp7UdsR3b5iXZ2ZPds2ezAQxMAIv5LljyNJAxDzN7yvSZUbEwMgls1nqOBU3dMm3aHzWxgcH4FAAbSINm1-60B67VqToYsMzd7mo2whZsGoQQ2K3WaD9bUMf0eB-eWSb83v0CACvmPwIMsMQLfDDVF5WF0OZUUYmPFaIRqhgVgRRE51CdLwjFnpGjvThN0hWYJnKT8vDRF_wG8u2ptZKROJ49sfF4yRelkJfe3J6MUxEHvtzmVhhsU-7LG5hs5EF4qczRsdxEWRd2_LPEX2tgxQqOc9IfRXLrqg27lbbWUWt1TKh6BBR18VKSaUaSniXpIjDeBWIPhi9lhaD_Q9nvLmUg8MoMr-HfNYI408i9dWrNFoKuhX8l_Fn26E_DN65l71wao-yfCO7Xa2Zm45G_7acUTP5rPpJoOBxGhnpQHnrGfrBYLaNZy1a14xYuzXL5GW5OvUo!/dz/d5/L2dBISEvZ0FBIS9nQSEh/?page=udea.generales.interna&amp;urile=wcm%3Apath%3A%2FPortalUdeA%2FasPortalUdeA%2FasHomeUdeA%2FAcerca%2Bde%2Bla%2BUdeA%2FasContenidos%2FasListado%2Fproyecto%2Bde%2Bnormativa" xr:uid="{E941D70D-4C94-4D33-A1DD-47250CAE514B}"/>
  </hyperlinks>
  <pageMargins left="0.7" right="0.7" top="0.75" bottom="0.75" header="0.3" footer="0.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9BF6D-C378-4DB4-A57B-FCE5DE727824}">
  <dimension ref="A1:N128"/>
  <sheetViews>
    <sheetView topLeftCell="C1" zoomScale="70" zoomScaleNormal="70" workbookViewId="0">
      <selection activeCell="L9" sqref="L9"/>
    </sheetView>
  </sheetViews>
  <sheetFormatPr baseColWidth="10" defaultColWidth="22.28515625" defaultRowHeight="15" zeroHeight="1" x14ac:dyDescent="0.25"/>
  <cols>
    <col min="1" max="1" width="33" customWidth="1"/>
    <col min="2" max="2" width="45.42578125" style="16" customWidth="1"/>
    <col min="3" max="3" width="38.28515625" style="16" customWidth="1"/>
    <col min="4" max="4" width="28.28515625" customWidth="1"/>
    <col min="5" max="5" width="22.5703125" style="13" customWidth="1"/>
    <col min="6" max="6" width="27.5703125" style="16" customWidth="1"/>
    <col min="7" max="7" width="29.7109375" style="16" customWidth="1"/>
    <col min="8" max="8" width="16.28515625" style="13" customWidth="1"/>
    <col min="9" max="10" width="16.140625" style="16" customWidth="1"/>
    <col min="11" max="11" width="20.28515625" customWidth="1"/>
    <col min="12" max="12" width="186.42578125" customWidth="1"/>
    <col min="13" max="13" width="161.140625" customWidth="1"/>
    <col min="14" max="14" width="5.42578125" style="1" customWidth="1"/>
    <col min="15" max="18" width="12.42578125" customWidth="1"/>
    <col min="19" max="263" width="11.42578125" customWidth="1"/>
  </cols>
  <sheetData>
    <row r="1" spans="1:14" ht="32.25" customHeight="1" x14ac:dyDescent="0.25">
      <c r="A1" s="72" t="s">
        <v>0</v>
      </c>
      <c r="B1" s="73"/>
      <c r="C1" s="73"/>
      <c r="D1" s="73"/>
      <c r="E1" s="73"/>
      <c r="F1" s="73"/>
      <c r="G1" s="73"/>
      <c r="H1" s="73"/>
      <c r="I1" s="73"/>
      <c r="J1" s="73"/>
      <c r="K1" s="73"/>
      <c r="L1" s="73"/>
      <c r="M1" s="74"/>
    </row>
    <row r="2" spans="1:14" ht="26.25" customHeight="1" x14ac:dyDescent="0.25">
      <c r="A2" s="72" t="s">
        <v>1</v>
      </c>
      <c r="B2" s="73"/>
      <c r="C2" s="73"/>
      <c r="D2" s="73"/>
      <c r="E2" s="73"/>
      <c r="F2" s="73"/>
      <c r="G2" s="73"/>
      <c r="H2" s="73"/>
      <c r="I2" s="73"/>
      <c r="J2" s="73"/>
      <c r="K2" s="73"/>
      <c r="L2" s="73"/>
      <c r="M2" s="74"/>
    </row>
    <row r="3" spans="1:14" x14ac:dyDescent="0.25">
      <c r="A3" s="1"/>
      <c r="B3" s="14"/>
      <c r="C3" s="14"/>
      <c r="D3" s="1"/>
      <c r="E3" s="12"/>
      <c r="F3" s="14"/>
      <c r="G3" s="14"/>
      <c r="H3" s="12"/>
      <c r="I3" s="14"/>
      <c r="J3" s="14"/>
      <c r="K3" s="1"/>
      <c r="L3" s="1"/>
      <c r="M3" s="1"/>
    </row>
    <row r="4" spans="1:14" ht="18.75" x14ac:dyDescent="0.3">
      <c r="A4" s="26" t="s">
        <v>129</v>
      </c>
      <c r="B4" s="14"/>
      <c r="C4" s="14"/>
      <c r="D4" s="1"/>
      <c r="E4" s="12"/>
      <c r="F4" s="14"/>
      <c r="G4" s="14"/>
      <c r="H4" s="12"/>
      <c r="I4" s="14"/>
      <c r="J4" s="14"/>
      <c r="K4" s="1"/>
      <c r="L4" s="1"/>
      <c r="M4" s="1"/>
    </row>
    <row r="5" spans="1:14" x14ac:dyDescent="0.25">
      <c r="A5" s="1"/>
      <c r="B5" s="14"/>
      <c r="C5" s="14"/>
      <c r="D5" s="1"/>
      <c r="E5" s="12"/>
      <c r="F5" s="14"/>
      <c r="G5" s="14"/>
      <c r="H5" s="12"/>
      <c r="I5" s="14"/>
      <c r="J5" s="14"/>
      <c r="K5" s="1"/>
      <c r="L5" s="1"/>
      <c r="M5" s="1"/>
    </row>
    <row r="6" spans="1:14" ht="24.75" customHeight="1" x14ac:dyDescent="0.25">
      <c r="A6" s="25" t="s">
        <v>3</v>
      </c>
      <c r="B6" s="14"/>
      <c r="C6" s="14"/>
      <c r="D6" s="1"/>
      <c r="E6" s="12"/>
      <c r="F6" s="14"/>
      <c r="G6" s="14"/>
      <c r="H6" s="12"/>
      <c r="I6" s="14"/>
      <c r="J6" s="14"/>
      <c r="K6" s="1"/>
      <c r="L6" s="1"/>
      <c r="M6" s="1"/>
    </row>
    <row r="7" spans="1:14" x14ac:dyDescent="0.25">
      <c r="A7" s="2"/>
      <c r="B7" s="14"/>
      <c r="C7" s="14"/>
      <c r="D7" s="1"/>
      <c r="E7" s="12"/>
      <c r="F7" s="14"/>
      <c r="G7" s="14"/>
      <c r="H7" s="12"/>
      <c r="I7" s="14"/>
      <c r="J7" s="14"/>
      <c r="K7" s="1"/>
      <c r="L7" s="1"/>
      <c r="M7" s="1"/>
    </row>
    <row r="8" spans="1:14" s="3" customFormat="1" ht="48.75" customHeight="1" x14ac:dyDescent="0.25">
      <c r="A8" s="75" t="s">
        <v>4</v>
      </c>
      <c r="B8" s="76"/>
      <c r="C8" s="19" t="s">
        <v>5</v>
      </c>
      <c r="D8" s="19" t="s">
        <v>6</v>
      </c>
      <c r="E8" s="19" t="s">
        <v>7</v>
      </c>
      <c r="F8" s="22" t="s">
        <v>8</v>
      </c>
      <c r="G8" s="22" t="s">
        <v>9</v>
      </c>
      <c r="H8" s="22" t="s">
        <v>10</v>
      </c>
      <c r="I8" s="22" t="s">
        <v>11</v>
      </c>
      <c r="J8" s="22" t="s">
        <v>12</v>
      </c>
      <c r="K8" s="20" t="s">
        <v>13</v>
      </c>
      <c r="L8" s="21" t="s">
        <v>14</v>
      </c>
      <c r="M8" s="20" t="s">
        <v>15</v>
      </c>
      <c r="N8" s="1"/>
    </row>
    <row r="9" spans="1:14" s="1" customFormat="1" ht="130.5" customHeight="1" x14ac:dyDescent="0.25">
      <c r="A9" s="81" t="s">
        <v>130</v>
      </c>
      <c r="B9" s="18" t="s">
        <v>131</v>
      </c>
      <c r="C9" s="23" t="s">
        <v>132</v>
      </c>
      <c r="D9" s="23" t="s">
        <v>133</v>
      </c>
      <c r="E9" s="23" t="s">
        <v>134</v>
      </c>
      <c r="F9" s="31" t="s">
        <v>135</v>
      </c>
      <c r="G9" s="132" t="s">
        <v>68</v>
      </c>
      <c r="H9" s="88">
        <v>0</v>
      </c>
      <c r="I9" s="88">
        <v>1</v>
      </c>
      <c r="J9" s="88">
        <v>0</v>
      </c>
      <c r="K9" s="88">
        <v>1</v>
      </c>
      <c r="L9" s="32" t="s">
        <v>136</v>
      </c>
      <c r="M9" s="60" t="s">
        <v>137</v>
      </c>
    </row>
    <row r="10" spans="1:14" s="1" customFormat="1" ht="177.75" customHeight="1" x14ac:dyDescent="0.25">
      <c r="A10" s="82"/>
      <c r="B10" s="33" t="s">
        <v>138</v>
      </c>
      <c r="C10" s="34" t="s">
        <v>139</v>
      </c>
      <c r="D10" s="34" t="s">
        <v>140</v>
      </c>
      <c r="E10" s="34" t="s">
        <v>134</v>
      </c>
      <c r="F10" s="133" t="s">
        <v>141</v>
      </c>
      <c r="G10" s="133" t="s">
        <v>68</v>
      </c>
      <c r="H10" s="133">
        <v>0</v>
      </c>
      <c r="I10" s="133">
        <v>1</v>
      </c>
      <c r="J10" s="133">
        <v>0</v>
      </c>
      <c r="K10" s="133">
        <v>1</v>
      </c>
      <c r="L10" s="37" t="s">
        <v>142</v>
      </c>
      <c r="M10" s="61" t="s">
        <v>143</v>
      </c>
    </row>
    <row r="11" spans="1:14" s="1" customFormat="1" ht="77.25" customHeight="1" x14ac:dyDescent="0.25">
      <c r="A11" s="82"/>
      <c r="B11" s="33" t="s">
        <v>144</v>
      </c>
      <c r="C11" s="34" t="s">
        <v>139</v>
      </c>
      <c r="D11" s="34" t="s">
        <v>140</v>
      </c>
      <c r="E11" s="34" t="s">
        <v>134</v>
      </c>
      <c r="F11" s="134" t="s">
        <v>145</v>
      </c>
      <c r="G11" s="133" t="s">
        <v>68</v>
      </c>
      <c r="H11" s="133">
        <v>0</v>
      </c>
      <c r="I11" s="133">
        <v>1</v>
      </c>
      <c r="J11" s="133">
        <v>0</v>
      </c>
      <c r="K11" s="133">
        <v>1</v>
      </c>
      <c r="L11" s="37" t="s">
        <v>146</v>
      </c>
      <c r="M11" s="61" t="s">
        <v>143</v>
      </c>
    </row>
    <row r="12" spans="1:14" s="1" customFormat="1" ht="109.5" customHeight="1" x14ac:dyDescent="0.25">
      <c r="A12" s="82"/>
      <c r="B12" s="18" t="s">
        <v>147</v>
      </c>
      <c r="C12" s="23" t="s">
        <v>132</v>
      </c>
      <c r="D12" s="23" t="s">
        <v>148</v>
      </c>
      <c r="E12" s="23" t="s">
        <v>149</v>
      </c>
      <c r="F12" s="88" t="s">
        <v>150</v>
      </c>
      <c r="G12" s="88" t="s">
        <v>68</v>
      </c>
      <c r="H12" s="133">
        <v>0</v>
      </c>
      <c r="I12" s="88">
        <v>1</v>
      </c>
      <c r="J12" s="88">
        <v>0</v>
      </c>
      <c r="K12" s="88">
        <v>1</v>
      </c>
      <c r="L12" s="37" t="s">
        <v>151</v>
      </c>
      <c r="M12" s="60" t="s">
        <v>152</v>
      </c>
    </row>
    <row r="13" spans="1:14" s="1" customFormat="1" ht="112.5" x14ac:dyDescent="0.25">
      <c r="A13" s="82"/>
      <c r="B13" s="18" t="s">
        <v>153</v>
      </c>
      <c r="C13" s="23" t="s">
        <v>154</v>
      </c>
      <c r="D13" s="23" t="s">
        <v>155</v>
      </c>
      <c r="E13" s="23" t="s">
        <v>156</v>
      </c>
      <c r="F13" s="135" t="s">
        <v>157</v>
      </c>
      <c r="G13" s="136" t="s">
        <v>68</v>
      </c>
      <c r="H13" s="133">
        <v>0</v>
      </c>
      <c r="I13" s="88">
        <v>1</v>
      </c>
      <c r="J13" s="88">
        <v>0</v>
      </c>
      <c r="K13" s="88">
        <v>1</v>
      </c>
      <c r="L13" s="32" t="s">
        <v>158</v>
      </c>
      <c r="M13" s="60" t="s">
        <v>159</v>
      </c>
    </row>
    <row r="14" spans="1:14" s="1" customFormat="1" ht="103.5" customHeight="1" x14ac:dyDescent="0.25">
      <c r="A14" s="83"/>
      <c r="B14" s="33" t="s">
        <v>160</v>
      </c>
      <c r="C14" s="34" t="s">
        <v>161</v>
      </c>
      <c r="D14" s="34" t="s">
        <v>162</v>
      </c>
      <c r="E14" s="34" t="s">
        <v>163</v>
      </c>
      <c r="F14" s="135" t="s">
        <v>164</v>
      </c>
      <c r="G14" s="136" t="s">
        <v>68</v>
      </c>
      <c r="H14" s="133">
        <v>0</v>
      </c>
      <c r="I14" s="133">
        <v>1</v>
      </c>
      <c r="J14" s="133">
        <v>0</v>
      </c>
      <c r="K14" s="133">
        <v>1</v>
      </c>
      <c r="L14" s="36" t="s">
        <v>165</v>
      </c>
      <c r="M14" s="61" t="s">
        <v>152</v>
      </c>
    </row>
    <row r="15" spans="1:14" s="1" customFormat="1" ht="174" customHeight="1" x14ac:dyDescent="0.25">
      <c r="A15" s="18" t="s">
        <v>166</v>
      </c>
      <c r="B15" s="18" t="s">
        <v>167</v>
      </c>
      <c r="C15" s="23" t="s">
        <v>132</v>
      </c>
      <c r="D15" s="23" t="s">
        <v>168</v>
      </c>
      <c r="E15" s="23" t="s">
        <v>169</v>
      </c>
      <c r="F15" s="133" t="s">
        <v>170</v>
      </c>
      <c r="G15" s="137" t="s">
        <v>171</v>
      </c>
      <c r="H15" s="133">
        <v>0</v>
      </c>
      <c r="I15" s="138">
        <v>1</v>
      </c>
      <c r="J15" s="133">
        <v>0</v>
      </c>
      <c r="K15" s="138">
        <v>1</v>
      </c>
      <c r="L15" s="32" t="s">
        <v>172</v>
      </c>
      <c r="M15" s="32" t="s">
        <v>173</v>
      </c>
    </row>
    <row r="16" spans="1:14" s="1" customFormat="1" ht="409.5" customHeight="1" x14ac:dyDescent="0.25">
      <c r="A16" s="80" t="s">
        <v>174</v>
      </c>
      <c r="B16" s="62" t="s">
        <v>175</v>
      </c>
      <c r="C16" s="34" t="s">
        <v>132</v>
      </c>
      <c r="D16" s="34" t="s">
        <v>176</v>
      </c>
      <c r="E16" s="34" t="s">
        <v>177</v>
      </c>
      <c r="F16" s="133" t="s">
        <v>178</v>
      </c>
      <c r="G16" s="31" t="s">
        <v>179</v>
      </c>
      <c r="H16" s="133">
        <v>0</v>
      </c>
      <c r="I16" s="139">
        <v>32</v>
      </c>
      <c r="J16" s="133">
        <v>70</v>
      </c>
      <c r="K16" s="139">
        <v>32</v>
      </c>
      <c r="L16" s="63" t="s">
        <v>180</v>
      </c>
      <c r="M16" s="36"/>
    </row>
    <row r="17" spans="1:13" s="1" customFormat="1" ht="112.5" x14ac:dyDescent="0.25">
      <c r="A17" s="80"/>
      <c r="B17" s="41" t="s">
        <v>181</v>
      </c>
      <c r="C17" s="39" t="s">
        <v>182</v>
      </c>
      <c r="D17" s="39" t="s">
        <v>183</v>
      </c>
      <c r="E17" s="39" t="s">
        <v>177</v>
      </c>
      <c r="F17" s="125" t="s">
        <v>112</v>
      </c>
      <c r="G17" s="126" t="s">
        <v>113</v>
      </c>
      <c r="H17" s="129">
        <v>0</v>
      </c>
      <c r="I17" s="130">
        <v>0.5</v>
      </c>
      <c r="J17" s="130">
        <v>0.5</v>
      </c>
      <c r="K17" s="130">
        <v>0.66</v>
      </c>
      <c r="L17" s="36" t="s">
        <v>184</v>
      </c>
      <c r="M17" s="61" t="s">
        <v>185</v>
      </c>
    </row>
    <row r="18" spans="1:13" s="1" customFormat="1" ht="112.5" x14ac:dyDescent="0.25">
      <c r="A18" s="33" t="s">
        <v>186</v>
      </c>
      <c r="B18" s="33" t="s">
        <v>187</v>
      </c>
      <c r="C18" s="39" t="s">
        <v>132</v>
      </c>
      <c r="D18" s="34" t="s">
        <v>188</v>
      </c>
      <c r="E18" s="34" t="s">
        <v>177</v>
      </c>
      <c r="F18" s="133" t="s">
        <v>189</v>
      </c>
      <c r="G18" s="133" t="s">
        <v>189</v>
      </c>
      <c r="H18" s="133">
        <v>0</v>
      </c>
      <c r="I18" s="133">
        <v>2</v>
      </c>
      <c r="J18" s="133">
        <v>2</v>
      </c>
      <c r="K18" s="133">
        <v>3</v>
      </c>
      <c r="L18" s="36" t="s">
        <v>190</v>
      </c>
      <c r="M18" s="36" t="s">
        <v>191</v>
      </c>
    </row>
    <row r="19" spans="1:13" s="1" customFormat="1" ht="93.75" x14ac:dyDescent="0.25">
      <c r="A19" s="33" t="s">
        <v>192</v>
      </c>
      <c r="B19" s="40" t="s">
        <v>193</v>
      </c>
      <c r="C19" s="39" t="s">
        <v>194</v>
      </c>
      <c r="D19" s="39" t="s">
        <v>195</v>
      </c>
      <c r="E19" s="39" t="s">
        <v>177</v>
      </c>
      <c r="F19" s="133" t="s">
        <v>196</v>
      </c>
      <c r="G19" s="133" t="s">
        <v>197</v>
      </c>
      <c r="H19" s="133">
        <v>0</v>
      </c>
      <c r="I19" s="133">
        <v>0</v>
      </c>
      <c r="J19" s="133">
        <v>1</v>
      </c>
      <c r="K19" s="133">
        <v>0</v>
      </c>
      <c r="L19" s="37" t="s">
        <v>198</v>
      </c>
      <c r="M19" s="36"/>
    </row>
    <row r="20" spans="1:13" x14ac:dyDescent="0.25"/>
    <row r="21" spans="1:13" x14ac:dyDescent="0.25"/>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5" x14ac:dyDescent="0.25"/>
    <row r="126" x14ac:dyDescent="0.25"/>
    <row r="127" x14ac:dyDescent="0.25"/>
    <row r="128" x14ac:dyDescent="0.25"/>
  </sheetData>
  <mergeCells count="5">
    <mergeCell ref="A16:A17"/>
    <mergeCell ref="A1:M1"/>
    <mergeCell ref="A2:M2"/>
    <mergeCell ref="A8:B8"/>
    <mergeCell ref="A9:A14"/>
  </mergeCells>
  <hyperlinks>
    <hyperlink ref="M10" r:id="rId1" xr:uid="{BEC57402-2EC4-44F5-AE8E-C38359972780}"/>
    <hyperlink ref="M12" r:id="rId2" display="https://www.udea.edu.co/wps/portal/udea/web/generales/interna/!ut/p/z1/xVRNU8IwEP0rcvDYyVdL02OttYjYUlCQXJyYBo3aFCHgx683KI4DCuioYy7JTt_b7HubLWDgDDDNZ-qSG1VpfmvjAauf0yDCKHRhK-k0IxjWozD2u70Wphj0lwFZ44BagBsGJMhQN0aA2c9p7sUIR5afdgjMEx_F3Z6H85Ss8uER8mCYx-30JIva-038NT5cs0L4Nf4GANusvwcYYCOhCjDAWEgquHTqvqSOK2HgcEqwgwXBw2BIoefDOVpoMzJXYDCqxobfTgvJdyGfLEdXVSnfzkpPjDJT8dKRXTiWulBC1QSpXRC9U8gdMZXa8MkcKyptpFZF9RIVcmK44ItIOcOpdBb0Sq9a_1Eb2-xsfy5mS_OX7c8OSQzzIPXaJDnErk9WM3zS_m1VDKwKf62KDIH-TMl7cKqrcWkfdPeb_Wpsu8GFP7zhNf27RxBbj7K9ZtI6RjCL8K-kX1s9-tP0Rz-tvrlt_uwPSl3f3bHQztX87T8YcPbfgzUqT-0qKXl0bjqNp73USaILen8yLBdbP6w9A8aXbv4!/dz/d5/L2dBISEvZ0FBIS9nQSEh/?page=udea.generales.interna&amp;urile=wcm%3Apath%3A%2FPortalUdeA%2FasPortalUdeA%2FasHomeUdeA%2FasInstitucional%2FRendici%2521c3%2521b3n%2Bde%2Bcuentas%2FasContenidos%2FasDestacados%2Fasi-fue-rendicion" xr:uid="{7D157ACD-D229-4643-88DE-8AE075769B89}"/>
    <hyperlink ref="M11" r:id="rId3" xr:uid="{922F2D88-E146-44B3-8CB6-115BF4D0F5AB}"/>
    <hyperlink ref="M13" r:id="rId4" xr:uid="{7DEA0FB2-BB8F-4303-94B4-9B5B00D84AB5}"/>
    <hyperlink ref="M9" r:id="rId5" display="https://www.udea.edu.co/wps/portal/udea/web/generales/interna/!ut/p/z1/zVRdU-IwFP0r8uBjJ18tbR9rt1tEbCkoSF6YNAlrVpsiBL9-vQFxHFgBHXdnNi_tnZ5zc8899xZQcAWoZvfqFzOq1uzWxiPaHAdhjFHkwk7aa8cwasZR4vcHHRxgMNwE5K2fgQW4UUjCHPUTBKj9nBVegnBs-VmPwCL1UdIfeLjIyDYfniEPRkXSzS7yuPujjT_HhztOBD_H3wOg-_UPAAV0ypUAozJEvmhK7pSMC8ed-KHDoCec0gsEDyfCnWCxRHNtpuYajKb1zLDbhZDsGLL5ZnRdV_LtXem5UWbBV44cw5nUQnHV4KRREn0k5BFfSG3YfInltTZSK1GvIiHnhnG2ita0Wo_X8LG1WWqu2BhD7G4b8adSur_Pw6W0A6OwaUZ-ShJYhJnXJekpdn2yneGDYThUxciq8HeqyBEY3iv5AC51PavsePe_6F7r0A0u_OYNr-nfewSx7VF-0k475wjmMf4r6XdWj_5p-rPvVt8-tI32d6V-393RyG7ZchMeDbj6v9ZsWl3aUwXkybnptZ5PMieNy-DhYlKtH8Oo8QIBjKpa/dz/d5/L2dBISEvZ0FBIS9nQSEh/?page=udea.generales.interna&amp;urile=wcm%3Apath%3A%2FPortalUdeA%2FasPortalUdeA%2FasHomeUdeA%2FasInstitucional%2FRendici%2521c3%2521b3n%2Bde%2Bcuentas%2FasContenidos%2FasDestacados%2Frendicion_cuentas_vigencia_2024" xr:uid="{6CCF388D-0FA9-4C18-80E1-A37180467BFC}"/>
    <hyperlink ref="M14" r:id="rId6" display="https://www.udea.edu.co/wps/portal/udea/web/generales/interna/!ut/p/z1/xVRNU8IwEP0rcvDYyVdL02OttYjYUlCQXJyYBo3aFCHgx683KI4DCuioYy7JTt_b7HubLWDgDDDNZ-qSG1VpfmvjAauf0yDCKHRhK-k0IxjWozD2u70Wphj0lwFZ44BagBsGJMhQN0aA2c9p7sUIR5afdgjMEx_F3Z6H85Ss8uER8mCYx-30JIva-038NT5cs0L4Nf4GANusvwcYYCOhCjDAWEgquHTqvqSOK2HgcEqwgwXBw2BIoefDOVpoMzJXYDCqxobfTgvJdyGfLEdXVSnfzkpPjDJT8dKRXTiWulBC1QSpXRC9U8gdMZXa8MkcKyptpFZF9RIVcmK44ItIOcOpdBb0Sq9a_1Eb2-xsfy5mS_OX7c8OSQzzIPXaJDnErk9WM3zS_m1VDKwKf62KDIH-TMl7cKqrcWkfdPeb_Wpsu8GFP7zhNf27RxBbj7K9ZtI6RjCL8K-kX1s9-tP0Rz-tvrlt_uwPSl3f3bHQztX87T8YcPbfgzUqT-0qKXl0bjqNp73USaILen8yLBdbP6w9A8aXbv4!/dz/d5/L2dBISEvZ0FBIS9nQSEh/?page=udea.generales.interna&amp;urile=wcm%3Apath%3A%2FPortalUdeA%2FasPortalUdeA%2FasHomeUdeA%2FasInstitucional%2FRendici%2521c3%2521b3n%2Bde%2Bcuentas%2FasContenidos%2FasDestacados%2Fasi-fue-rendicion" xr:uid="{DBC350F4-F110-42EF-817B-F6ADC2BF7527}"/>
    <hyperlink ref="M17" r:id="rId7" xr:uid="{FFCBEE90-61AD-4FD9-8AF0-7C32D516E74D}"/>
  </hyperlinks>
  <pageMargins left="0.7" right="0.7" top="0.75" bottom="0.75" header="0.3" footer="0.3"/>
  <legacyDrawing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76A2C-F965-4D85-B06C-3545DEAB001B}">
  <dimension ref="A1:P122"/>
  <sheetViews>
    <sheetView zoomScale="70" zoomScaleNormal="70" workbookViewId="0">
      <selection activeCell="G10" sqref="G10"/>
    </sheetView>
  </sheetViews>
  <sheetFormatPr baseColWidth="10" defaultColWidth="22.28515625" defaultRowHeight="15" zeroHeight="1" x14ac:dyDescent="0.25"/>
  <cols>
    <col min="1" max="1" width="33" customWidth="1"/>
    <col min="2" max="2" width="45.42578125" style="16" customWidth="1"/>
    <col min="3" max="3" width="23.42578125" style="16" customWidth="1"/>
    <col min="4" max="4" width="28.28515625" customWidth="1"/>
    <col min="5" max="5" width="17.28515625" style="13" customWidth="1"/>
    <col min="6" max="6" width="20.5703125" style="16" customWidth="1"/>
    <col min="7" max="7" width="29.7109375" style="16" customWidth="1"/>
    <col min="8" max="8" width="16.28515625" style="13" customWidth="1"/>
    <col min="9" max="10" width="16.140625" style="16" customWidth="1"/>
    <col min="11" max="11" width="20.28515625" customWidth="1"/>
    <col min="12" max="12" width="68.140625" customWidth="1"/>
    <col min="13" max="13" width="35.5703125" customWidth="1"/>
    <col min="14" max="14" width="5.42578125" style="1" customWidth="1"/>
    <col min="15" max="15" width="12.42578125" customWidth="1"/>
    <col min="16" max="16" width="31.7109375" customWidth="1"/>
    <col min="17" max="18" width="12.42578125" customWidth="1"/>
    <col min="19" max="263" width="11.42578125" customWidth="1"/>
  </cols>
  <sheetData>
    <row r="1" spans="1:16" ht="32.25" customHeight="1" x14ac:dyDescent="0.25">
      <c r="A1" s="72" t="s">
        <v>0</v>
      </c>
      <c r="B1" s="73"/>
      <c r="C1" s="73"/>
      <c r="D1" s="73"/>
      <c r="E1" s="73"/>
      <c r="F1" s="73"/>
      <c r="G1" s="73"/>
      <c r="H1" s="73"/>
      <c r="I1" s="73"/>
      <c r="J1" s="73"/>
      <c r="K1" s="73"/>
      <c r="L1" s="73"/>
      <c r="M1" s="74"/>
    </row>
    <row r="2" spans="1:16" ht="26.25" customHeight="1" x14ac:dyDescent="0.25">
      <c r="A2" s="72" t="s">
        <v>1</v>
      </c>
      <c r="B2" s="73"/>
      <c r="C2" s="73"/>
      <c r="D2" s="73"/>
      <c r="E2" s="73"/>
      <c r="F2" s="73"/>
      <c r="G2" s="73"/>
      <c r="H2" s="73"/>
      <c r="I2" s="73"/>
      <c r="J2" s="73"/>
      <c r="K2" s="73"/>
      <c r="L2" s="73"/>
      <c r="M2" s="74"/>
    </row>
    <row r="3" spans="1:16" x14ac:dyDescent="0.25">
      <c r="A3" s="1"/>
      <c r="B3" s="14"/>
      <c r="C3" s="14"/>
      <c r="D3" s="1"/>
      <c r="E3" s="12"/>
      <c r="F3" s="14"/>
      <c r="G3" s="14"/>
      <c r="H3" s="12"/>
      <c r="I3" s="14"/>
      <c r="J3" s="14"/>
      <c r="K3" s="1"/>
      <c r="L3" s="1"/>
      <c r="M3" s="1"/>
    </row>
    <row r="4" spans="1:16" ht="18.75" x14ac:dyDescent="0.3">
      <c r="A4" s="26" t="s">
        <v>199</v>
      </c>
      <c r="B4" s="14"/>
      <c r="C4" s="14"/>
      <c r="D4" s="1"/>
      <c r="E4" s="12"/>
      <c r="F4" s="14"/>
      <c r="G4" s="14"/>
      <c r="H4" s="12"/>
      <c r="I4" s="14"/>
      <c r="J4" s="14"/>
      <c r="K4" s="1"/>
      <c r="L4" s="1"/>
      <c r="M4" s="1"/>
    </row>
    <row r="5" spans="1:16" x14ac:dyDescent="0.25">
      <c r="A5" s="1"/>
      <c r="B5" s="14"/>
      <c r="C5" s="14"/>
      <c r="D5" s="1"/>
      <c r="E5" s="12"/>
      <c r="F5" s="14"/>
      <c r="G5" s="14"/>
      <c r="H5" s="12"/>
      <c r="I5" s="14"/>
      <c r="J5" s="14"/>
      <c r="K5" s="1"/>
      <c r="L5" s="1"/>
      <c r="M5" s="1"/>
    </row>
    <row r="6" spans="1:16" ht="24.75" customHeight="1" x14ac:dyDescent="0.25">
      <c r="A6" s="25" t="s">
        <v>200</v>
      </c>
      <c r="B6" s="14"/>
      <c r="C6" s="14"/>
      <c r="D6" s="1"/>
      <c r="E6" s="12"/>
      <c r="F6" s="14"/>
      <c r="G6" s="14"/>
      <c r="H6" s="12"/>
      <c r="I6" s="14"/>
      <c r="J6" s="14"/>
      <c r="K6" s="1"/>
      <c r="L6" s="1"/>
      <c r="M6" s="1"/>
    </row>
    <row r="7" spans="1:16" x14ac:dyDescent="0.25">
      <c r="A7" s="2"/>
      <c r="B7" s="14"/>
      <c r="C7" s="14"/>
      <c r="D7" s="1"/>
      <c r="E7" s="12"/>
      <c r="F7" s="14"/>
      <c r="G7" s="14"/>
      <c r="H7" s="12"/>
      <c r="I7" s="14"/>
      <c r="J7" s="14"/>
      <c r="K7" s="1"/>
      <c r="L7" s="1"/>
      <c r="M7" s="1"/>
    </row>
    <row r="8" spans="1:16" s="3" customFormat="1" ht="48.75" customHeight="1" x14ac:dyDescent="0.25">
      <c r="A8" s="75" t="s">
        <v>4</v>
      </c>
      <c r="B8" s="76"/>
      <c r="C8" s="19" t="s">
        <v>5</v>
      </c>
      <c r="D8" s="19" t="s">
        <v>6</v>
      </c>
      <c r="E8" s="19" t="s">
        <v>7</v>
      </c>
      <c r="F8" s="22" t="s">
        <v>8</v>
      </c>
      <c r="G8" s="22" t="s">
        <v>9</v>
      </c>
      <c r="H8" s="22" t="s">
        <v>10</v>
      </c>
      <c r="I8" s="22" t="s">
        <v>11</v>
      </c>
      <c r="J8" s="22" t="s">
        <v>12</v>
      </c>
      <c r="K8" s="20" t="s">
        <v>13</v>
      </c>
      <c r="L8" s="21" t="s">
        <v>14</v>
      </c>
      <c r="M8" s="20" t="s">
        <v>15</v>
      </c>
      <c r="N8" s="1"/>
    </row>
    <row r="9" spans="1:16" s="1" customFormat="1" ht="75" x14ac:dyDescent="0.25">
      <c r="A9" s="84" t="s">
        <v>201</v>
      </c>
      <c r="B9" s="85" t="s">
        <v>202</v>
      </c>
      <c r="C9" s="86" t="s">
        <v>203</v>
      </c>
      <c r="D9" s="86" t="s">
        <v>204</v>
      </c>
      <c r="E9" s="87">
        <v>45991</v>
      </c>
      <c r="F9" s="30"/>
      <c r="G9" s="30"/>
      <c r="H9" s="88"/>
      <c r="I9" s="88"/>
      <c r="J9" s="88"/>
      <c r="K9" s="88"/>
      <c r="L9" s="30"/>
      <c r="M9" s="17"/>
    </row>
    <row r="10" spans="1:16" s="1" customFormat="1" ht="281.25" x14ac:dyDescent="0.25">
      <c r="A10" s="84"/>
      <c r="B10" s="85" t="s">
        <v>205</v>
      </c>
      <c r="C10" s="86"/>
      <c r="D10" s="86"/>
      <c r="E10" s="87"/>
      <c r="F10" s="88" t="s">
        <v>206</v>
      </c>
      <c r="G10" s="88" t="s">
        <v>207</v>
      </c>
      <c r="H10" s="88">
        <v>0</v>
      </c>
      <c r="I10" s="88"/>
      <c r="J10" s="88">
        <v>100</v>
      </c>
      <c r="K10" s="88">
        <v>95</v>
      </c>
      <c r="L10" s="30" t="s">
        <v>208</v>
      </c>
      <c r="M10" s="17" t="s">
        <v>209</v>
      </c>
      <c r="P10" s="89" t="s">
        <v>210</v>
      </c>
    </row>
    <row r="11" spans="1:16" s="1" customFormat="1" ht="93.75" x14ac:dyDescent="0.25">
      <c r="A11" s="84"/>
      <c r="B11" s="85" t="s">
        <v>211</v>
      </c>
      <c r="C11" s="86"/>
      <c r="D11" s="86"/>
      <c r="E11" s="87"/>
      <c r="F11" s="88" t="s">
        <v>206</v>
      </c>
      <c r="G11" s="88" t="s">
        <v>207</v>
      </c>
      <c r="H11" s="88">
        <v>0</v>
      </c>
      <c r="I11" s="88"/>
      <c r="J11" s="88">
        <v>100</v>
      </c>
      <c r="K11" s="88">
        <v>95</v>
      </c>
      <c r="L11" s="30" t="s">
        <v>212</v>
      </c>
      <c r="M11" s="35" t="s">
        <v>213</v>
      </c>
    </row>
    <row r="12" spans="1:16" s="1" customFormat="1" ht="75" x14ac:dyDescent="0.25">
      <c r="A12" s="84"/>
      <c r="B12" s="85" t="s">
        <v>214</v>
      </c>
      <c r="C12" s="86"/>
      <c r="D12" s="86"/>
      <c r="E12" s="87"/>
      <c r="F12" s="88" t="s">
        <v>206</v>
      </c>
      <c r="G12" s="88" t="s">
        <v>207</v>
      </c>
      <c r="H12" s="88">
        <v>0</v>
      </c>
      <c r="I12" s="88"/>
      <c r="J12" s="88">
        <v>100</v>
      </c>
      <c r="K12" s="88">
        <v>85</v>
      </c>
      <c r="L12" s="30" t="s">
        <v>215</v>
      </c>
      <c r="M12" s="35" t="s">
        <v>213</v>
      </c>
    </row>
    <row r="13" spans="1:16" s="1" customFormat="1" ht="262.5" x14ac:dyDescent="0.25">
      <c r="A13" s="84"/>
      <c r="B13" s="90" t="s">
        <v>216</v>
      </c>
      <c r="C13" s="86"/>
      <c r="D13" s="86"/>
      <c r="E13" s="87"/>
      <c r="F13" s="88" t="s">
        <v>206</v>
      </c>
      <c r="G13" s="88" t="s">
        <v>207</v>
      </c>
      <c r="H13" s="88">
        <v>0</v>
      </c>
      <c r="I13" s="88"/>
      <c r="J13" s="88">
        <v>100</v>
      </c>
      <c r="K13" s="88">
        <v>90</v>
      </c>
      <c r="L13" s="30" t="s">
        <v>217</v>
      </c>
      <c r="M13" s="17" t="s">
        <v>218</v>
      </c>
    </row>
    <row r="14" spans="1:16" s="1" customFormat="1" ht="150" x14ac:dyDescent="0.25">
      <c r="A14" s="84"/>
      <c r="B14" s="85" t="s">
        <v>219</v>
      </c>
      <c r="C14" s="86"/>
      <c r="D14" s="86"/>
      <c r="E14" s="87"/>
      <c r="F14" s="88" t="s">
        <v>206</v>
      </c>
      <c r="G14" s="88" t="s">
        <v>207</v>
      </c>
      <c r="H14" s="88">
        <v>0</v>
      </c>
      <c r="I14" s="88"/>
      <c r="J14" s="88">
        <v>100</v>
      </c>
      <c r="K14" s="88">
        <v>84</v>
      </c>
      <c r="L14" s="30" t="s">
        <v>220</v>
      </c>
      <c r="M14" s="17" t="s">
        <v>221</v>
      </c>
    </row>
    <row r="15" spans="1:16" x14ac:dyDescent="0.25"/>
    <row r="16" spans="1: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20" x14ac:dyDescent="0.25"/>
    <row r="121" x14ac:dyDescent="0.25"/>
    <row r="122" x14ac:dyDescent="0.25"/>
  </sheetData>
  <mergeCells count="7">
    <mergeCell ref="A1:M1"/>
    <mergeCell ref="A2:M2"/>
    <mergeCell ref="A8:B8"/>
    <mergeCell ref="A9:A14"/>
    <mergeCell ref="C9:C14"/>
    <mergeCell ref="D9:D14"/>
    <mergeCell ref="E9:E1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D9B7C563835044C956BA27D8C89DAAF" ma:contentTypeVersion="19" ma:contentTypeDescription="Crear nuevo documento." ma:contentTypeScope="" ma:versionID="4e966f9b98d5bf92052cb8a551be4f74">
  <xsd:schema xmlns:xsd="http://www.w3.org/2001/XMLSchema" xmlns:xs="http://www.w3.org/2001/XMLSchema" xmlns:p="http://schemas.microsoft.com/office/2006/metadata/properties" xmlns:ns3="56795a46-996f-4d05-839a-648d53dc03da" xmlns:ns4="6748db72-791e-4ed3-9a0f-6a0b2082e864" targetNamespace="http://schemas.microsoft.com/office/2006/metadata/properties" ma:root="true" ma:fieldsID="c61c763b78bdf815a6bd3cf5f27a4fe2" ns3:_="" ns4:_="">
    <xsd:import namespace="56795a46-996f-4d05-839a-648d53dc03da"/>
    <xsd:import namespace="6748db72-791e-4ed3-9a0f-6a0b2082e86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MediaServiceLocation" minOccurs="0"/>
                <xsd:element ref="ns3:_activity" minOccurs="0"/>
                <xsd:element ref="ns3:MediaServiceObjectDetectorVersions" minOccurs="0"/>
                <xsd:element ref="ns3:MediaServiceSearchProperties" minOccurs="0"/>
                <xsd:element ref="ns3:MediaServiceSystemTag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795a46-996f-4d05-839a-648d53dc0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48db72-791e-4ed3-9a0f-6a0b2082e864"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6795a46-996f-4d05-839a-648d53dc03da" xsi:nil="true"/>
  </documentManagement>
</p:properties>
</file>

<file path=customXml/itemProps1.xml><?xml version="1.0" encoding="utf-8"?>
<ds:datastoreItem xmlns:ds="http://schemas.openxmlformats.org/officeDocument/2006/customXml" ds:itemID="{75046C9F-FB2A-4DE4-B9B9-48DFA3CF3663}">
  <ds:schemaRefs>
    <ds:schemaRef ds:uri="http://schemas.microsoft.com/sharepoint/v3/contenttype/forms"/>
  </ds:schemaRefs>
</ds:datastoreItem>
</file>

<file path=customXml/itemProps2.xml><?xml version="1.0" encoding="utf-8"?>
<ds:datastoreItem xmlns:ds="http://schemas.openxmlformats.org/officeDocument/2006/customXml" ds:itemID="{21294483-F54A-4C2F-8D2A-D08DAB6D5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795a46-996f-4d05-839a-648d53dc03da"/>
    <ds:schemaRef ds:uri="6748db72-791e-4ed3-9a0f-6a0b2082e8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8FAFAF-AFF7-43E8-A2CD-D0B7C76C0802}">
  <ds:schemaRefs>
    <ds:schemaRef ds:uri="http://purl.org/dc/elements/1.1/"/>
    <ds:schemaRef ds:uri="http://purl.org/dc/terms/"/>
    <ds:schemaRef ds:uri="http://schemas.microsoft.com/office/2006/metadata/properties"/>
    <ds:schemaRef ds:uri="56795a46-996f-4d05-839a-648d53dc03da"/>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6748db72-791e-4ed3-9a0f-6a0b2082e8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Acción1 Riesgos</vt:lpstr>
      <vt:lpstr>Accion2 AtencionCiudadano</vt:lpstr>
      <vt:lpstr>Accion3 LAFT</vt:lpstr>
      <vt:lpstr>Accion4 Transparencia </vt:lpstr>
      <vt:lpstr>Accion5 Rendicion</vt:lpstr>
      <vt:lpstr>Accion6 Tramites</vt:lpstr>
      <vt:lpstr>'Acción1 Riesgos'!Área_de_impresión</vt:lpstr>
      <vt:lpstr>'Acción1 Riesgos'!Títulos_a_imprimir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jucega</dc:creator>
  <cp:keywords/>
  <dc:description/>
  <cp:lastModifiedBy>JULIO CESAR GARCIA CASTRILLON</cp:lastModifiedBy>
  <cp:revision/>
  <dcterms:created xsi:type="dcterms:W3CDTF">2011-01-20T19:51:37Z</dcterms:created>
  <dcterms:modified xsi:type="dcterms:W3CDTF">2025-09-09T21:08:56Z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0x010100AD9B7C563835044C956BA27D8C89DAAF</vt:lpwstr>
  </property>
</Properties>
</file>